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60" windowWidth="12510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<sst xmlns="http://schemas.openxmlformats.org/spreadsheetml/2006/main" count="215" uniqueCount="154">
  <si>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</si>
  <si>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</si>
  <si>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</si>
  <si>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</si>
  <si>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</si>
  <si>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</si>
  <si>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</si>
  <si>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</si>
  <si>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</si>
  <si>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</si>
  <si>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</si>
  <si>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</si>
  <si>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</si>
  <si>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</si>
  <si>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</si>
  <si>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</si>
  <si>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</si>
  <si>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</si>
  <si>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</si>
  <si>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</si>
  <si>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</si>
  <si>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</si>
  <si>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</si>
  <si>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</si>
  <si>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</si>
  <si>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</si>
  <si>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</si>
  <si>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</si>
  <si>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</si>
  <si>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</si>
  <si>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</si>
  <si>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</si>
  <si>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</si>
  <si>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</si>
  <si>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</si>
  <si>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</si>
  <si>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</si>
  <si>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</si>
  <si>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</si>
  <si>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</si>
  <si>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</si>
  <si>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</si>
  <si>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</si>
  <si>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</si>
  <si>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</si>
  <si>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</si>
  <si>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</si>
  <si>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</si>
  <si>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</si>
  <si>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</si>
  <si>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</si>
  <si>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</si>
  <si>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</si>
  <si>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</si>
  <si>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</si>
  <si>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1. Субсидия на государственную поддержку материально-технической базы образовательных организаций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</si>
  <si>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</si>
  <si>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</si>
  <si>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 по патриотическому воспитанию граждан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</si>
  <si>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</si>
  <si>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</si>
  <si>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</si>
  <si>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</si>
  <si>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</si>
  <si>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</si>
  <si>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</si>
  <si>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</si>
  <si>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</si>
  <si>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</si>
  <si>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Субвенция на оказание социальной помощи отдельным категориям граждан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</si>
  <si>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</si>
  <si>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Субвенция на компенсацию части расходов на приобретение путевки в организации отдыха детей и их оздоровления</t>
  </si>
  <si>
    <t>30.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</si>
  <si>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освобождение от оплаты стоимости проезда детей из многодетных семей, обучающихся в общеобразовательных организациях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</si>
  <si>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</si>
  <si>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 xml:space="preserve">34. Субвенция на </t>
    </r>
    <r>
      <rPr>
        <sz val="12"/>
        <rFont val="Times New Roman"/>
        <family val="1"/>
      </rPr>
      <t>организацию и содержание скотомогильников (биотермических ям)</t>
    </r>
  </si>
  <si>
    <t>35. Субвенция на отлов и содержание безнадзорных животных</t>
  </si>
  <si>
    <t>36. Субвенция на осуществление первичного воинского учета на территориях, где отсутствуют военные комиссариаты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</si>
  <si>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</si>
  <si>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</si>
  <si>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</si>
  <si>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</si>
  <si>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</si>
  <si>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</si>
  <si>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</si>
  <si>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</si>
  <si>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</si>
  <si>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</si>
  <si>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</si>
  <si>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8. Межбюджетные трансферты на строительство и реконструкцию автомобильных дорог за счет средств федерального бюджета</t>
  </si>
  <si>
    <t>9. Межбюджетные трансферты на финансовое обеспечение мероприятий, связанных с отдыхом и оздоровлением детей, находящихся в трудной жизненной ситуации</t>
  </si>
  <si>
    <t>10.Межбюджетные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</si>
  <si>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 xml:space="preserve">11.Межбюджетные трансферты, передаваемые бюджетам субъектов РФ, на единовременные денежные компенсации реабилитированным лицам </t>
  </si>
  <si>
    <t>Исполнение межбюджетных трансфертов местным бюджетам из областного бюджета за 2016 год (руб.)</t>
  </si>
  <si>
    <t>План (26.12.2016)</t>
  </si>
  <si>
    <t>Факт</t>
  </si>
  <si>
    <t>6.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</si>
  <si>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7.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</si>
  <si>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8.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</si>
  <si>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9. Субсидия на государственную поддержку молодых семей Ярославской области в приобретении (строительстве) жилья</t>
  </si>
  <si>
    <t>10.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</si>
  <si>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11.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</si>
  <si>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12.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</si>
  <si>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13.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</si>
  <si>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14.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</si>
  <si>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15. Субсидия на реализацию мероприятий по обеспечению безопасности граждан на водных объектах</t>
  </si>
  <si>
    <t>16. Субсидия на проведение капитального ремонта муниципальных учреждений культуры</t>
  </si>
  <si>
    <t>17. Субсидия на оснащение оборудованием муниципальных учреждений культуры</t>
  </si>
  <si>
    <t>18.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</si>
  <si>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19.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</si>
  <si>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20. Субсидия на развитие сети плоскостных спортивных сооружений в муниципальных образованиях Ярославской области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</si>
  <si>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</si>
  <si>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и реконструкции объектов газификации</t>
  </si>
  <si>
    <t>23.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</si>
  <si>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</si>
  <si>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</si>
  <si>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 xml:space="preserve">26.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</si>
  <si>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27.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</si>
  <si>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28.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</si>
  <si>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29. Субсидия на развитие органов местного самоуправления на территории Ярославской области</t>
  </si>
  <si>
    <t>30. Субсидия на повышение эффективности деятельности органов местного самоуправления</t>
  </si>
  <si>
    <t>31. Субсидия на благоустройство населенных пунктов Ярославской области</t>
  </si>
  <si>
    <t>32.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</si>
  <si>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33.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</si>
  <si>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34. Субсидия на развитие дополнительного образования детей в муниципальных образовательных организациях Ярославской области</t>
  </si>
  <si>
    <t>35.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</si>
  <si>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36. Субсидия на реализацию мероприятий по строительству и реконструкции объектов спорта за счет средств областного бюджета</t>
  </si>
  <si>
    <t>37. Субсидия на реализацию мероприятий по строительству и реконструкции объектов теплоснабжения в рамках концессионных соглашений</t>
  </si>
  <si>
    <t>38.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</si>
  <si>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39.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</si>
  <si>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40. Субсидия на организацию профильных лагерей</t>
  </si>
  <si>
    <t>41. Субсидия на ремонт зданий, возвращенных системе образования, и функционирующих дошкольных и общеобразовательных организаций</t>
  </si>
  <si>
    <t>42. Субсидия на проведение мероприятий по созданию в образовательных организациях условий для инклюзивного образования детей-инвалидов за счет средств областного бюджета</t>
  </si>
  <si>
    <t>43. Субсидия на укрепление материально-технической базы муниципальных учреждений физической культуры и спорта</t>
  </si>
  <si>
    <t>44. Субсидия по развитию учреждений культуры за счет средств федерального бюджета</t>
  </si>
  <si>
    <t>45. Субсидия на реализацию мероприятий по строительству и реконструкции зданий образовательных организаций Ярославской области</t>
  </si>
  <si>
    <t>46. Субсидия на реализацию мероприятий по оборудованию социально значимых объектов в целях обеспечения доступности для инвалидов за счет средств федерального бюджета</t>
  </si>
  <si>
    <t>47. Субсидия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</si>
  <si>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48. Субсидия на реализацию мероприятий по  оборудованию  социально значимых объектов в целях обеспечения доступности для инвалидов за счет средств областного бюджета</t>
  </si>
  <si>
    <t>49.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</si>
  <si>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50. Субсидия на развитие учреждений культуры за счет средств областного бюджета</t>
  </si>
  <si>
    <t>51.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</si>
  <si>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52.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областного бюджета</t>
  </si>
  <si>
    <t>53. Субсидия на закупку спортивного оборудования для специализированных детско-юношеских спортивных школ и училищ олимпийского резерва за счет средств федерального бюджета</t>
  </si>
  <si>
    <t>54. Субсидия на закупку спортивного оборудования для специализированных детско-юношеских спортивных школ и училищ олимпийского резерва за счет средств областного бюджета</t>
  </si>
  <si>
    <t>55. Субсидия на обеспечение мероприятий для подготовки проектов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</si>
  <si>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56. Субсидия на обеспечение мероприятий для подготовки проектов модернизации систем коммунальной инфраструктуры за счет средств областного бюджета</t>
  </si>
  <si>
    <t>57. Субсидия на выполнение мероприятий по обеспечению бесперебойного предоставления коммунальных услуг потребителям Ярославской области</t>
  </si>
  <si>
    <t>58.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</si>
  <si>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59. Субсидия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федерального бюджета</t>
  </si>
  <si>
    <t>60. Субсидия на модернизацию региональной системы дошкольного образования за счет средств федерального бюджета</t>
  </si>
  <si>
    <t>61. Субсидия на реализацию муниципальных программ (подпрограмм) развития малого и среднего предпринимательства,  в том числе монопрофильных муниципальных образований за счет средств федерального бюджета</t>
  </si>
  <si>
    <t>62. Субсидия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 за счет средств областного бюджета</t>
  </si>
  <si>
    <t>46. Субвенция на компенсацию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</si>
</sst>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8" fillId="0" borderId="13" xfId="0" applyNumberFormat="1" applyFont="1" applyBorder="1" applyAlignment="1">
      <alignment horizontal="center" vertical="top"/>
    </xf>
    <xf numFmtId="164" fontId="50" fillId="33" borderId="10" xfId="0" applyNumberFormat="1" applyFon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top"/>
    </xf>
    <xf numFmtId="0" fontId="38" fillId="0" borderId="0" xfId="0" applyFont="1" applyAlignment="1">
      <alignment vertical="justify" wrapText="1"/>
    </xf>
    <xf numFmtId="0" fontId="48" fillId="0" borderId="10" xfId="0" applyNumberFormat="1" applyFont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7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vertical="top"/>
    </xf>
    <xf numFmtId="164" fontId="47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3" fillId="0" borderId="10" xfId="0" applyNumberFormat="1" applyFont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 wrapText="1"/>
    </xf>
    <xf numFmtId="3" fontId="47" fillId="33" borderId="12" xfId="0" applyNumberFormat="1" applyFont="1" applyFill="1" applyBorder="1" applyAlignment="1">
      <alignment horizontal="righ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3" fontId="52" fillId="33" borderId="12" xfId="0" applyNumberFormat="1" applyFont="1" applyFill="1" applyBorder="1" applyAlignment="1">
      <alignment horizontal="right" vertical="top"/>
    </xf>
    <xf numFmtId="3" fontId="52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164" fontId="49" fillId="0" borderId="10" xfId="0" applyNumberFormat="1" applyFont="1" applyBorder="1" applyAlignment="1">
      <alignment vertical="top"/>
    </xf>
    <xf numFmtId="164" fontId="48" fillId="0" borderId="10" xfId="0" applyNumberFormat="1" applyFont="1" applyBorder="1" applyAlignment="1">
      <alignment horizontal="center" vertical="top"/>
    </xf>
    <xf numFmtId="164" fontId="16" fillId="0" borderId="10" xfId="0" applyNumberFormat="1" applyFont="1" applyBorder="1" applyAlignment="1">
      <alignment horizontal="right" vertical="top"/>
    </xf>
    <xf numFmtId="164" fontId="16" fillId="0" borderId="10" xfId="0" applyNumberFormat="1" applyFont="1" applyBorder="1" applyAlignment="1">
      <alignment vertical="justify"/>
    </xf>
    <xf numFmtId="164" fontId="49" fillId="0" borderId="10" xfId="0" applyNumberFormat="1" applyFont="1" applyBorder="1" applyAlignment="1">
      <alignment vertical="top" wrapText="1"/>
    </xf>
    <xf numFmtId="164" fontId="54" fillId="0" borderId="10" xfId="0" applyNumberFormat="1" applyFont="1" applyBorder="1" applyAlignment="1">
      <alignment vertical="justify"/>
    </xf>
    <xf numFmtId="164" fontId="12" fillId="0" borderId="10" xfId="0" applyNumberFormat="1" applyFont="1" applyBorder="1" applyAlignment="1">
      <alignment horizontal="right" vertical="top" wrapText="1"/>
    </xf>
    <xf numFmtId="164" fontId="16" fillId="33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center" vertical="top"/>
    </xf>
    <xf numFmtId="164" fontId="7" fillId="35" borderId="10" xfId="0" applyNumberFormat="1" applyFont="1" applyFill="1" applyBorder="1" applyAlignment="1">
      <alignment horizontal="center" vertical="top"/>
    </xf>
    <xf numFmtId="164" fontId="47" fillId="35" borderId="10" xfId="0" applyNumberFormat="1" applyFont="1" applyFill="1" applyBorder="1" applyAlignment="1">
      <alignment horizontal="center" vertical="top" wrapText="1"/>
    </xf>
    <xf numFmtId="164" fontId="47" fillId="35" borderId="10" xfId="0" applyNumberFormat="1" applyFont="1" applyFill="1" applyBorder="1" applyAlignment="1">
      <alignment horizontal="center" vertical="justify"/>
    </xf>
    <xf numFmtId="164" fontId="47" fillId="35" borderId="10" xfId="0" applyNumberFormat="1" applyFont="1" applyFill="1" applyBorder="1" applyAlignment="1">
      <alignment horizontal="right" vertical="top" wrapText="1"/>
    </xf>
    <xf numFmtId="164" fontId="47" fillId="35" borderId="10" xfId="0" applyNumberFormat="1" applyFont="1" applyFill="1" applyBorder="1" applyAlignment="1">
      <alignment horizontal="right" vertical="top"/>
    </xf>
    <xf numFmtId="164" fontId="47" fillId="35" borderId="10" xfId="0" applyNumberFormat="1" applyFont="1" applyFill="1" applyBorder="1" applyAlignment="1">
      <alignment horizontal="right" vertical="justify"/>
    </xf>
    <xf numFmtId="164" fontId="48" fillId="0" borderId="10" xfId="0" applyNumberFormat="1" applyFont="1" applyBorder="1" applyAlignment="1">
      <alignment horizontal="right" vertical="top" wrapText="1"/>
    </xf>
    <xf numFmtId="164" fontId="53" fillId="0" borderId="10" xfId="0" applyNumberFormat="1" applyFont="1" applyBorder="1" applyAlignment="1">
      <alignment horizontal="center" vertical="top"/>
    </xf>
    <xf numFmtId="164" fontId="12" fillId="0" borderId="10" xfId="0" applyNumberFormat="1" applyFont="1" applyBorder="1" applyAlignment="1">
      <alignment horizontal="right" vertical="top"/>
    </xf>
    <xf numFmtId="164" fontId="47" fillId="0" borderId="10" xfId="0" applyNumberFormat="1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164" fontId="47" fillId="0" borderId="10" xfId="0" applyNumberFormat="1" applyFont="1" applyBorder="1" applyAlignment="1">
      <alignment horizontal="center" vertical="justify"/>
    </xf>
    <xf numFmtId="164" fontId="47" fillId="0" borderId="10" xfId="0" applyNumberFormat="1" applyFont="1" applyBorder="1" applyAlignment="1">
      <alignment horizontal="right" vertical="top" wrapText="1"/>
    </xf>
    <xf numFmtId="164" fontId="47" fillId="0" borderId="10" xfId="0" applyNumberFormat="1" applyFont="1" applyBorder="1" applyAlignment="1">
      <alignment horizontal="right" vertical="top"/>
    </xf>
    <xf numFmtId="164" fontId="47" fillId="33" borderId="10" xfId="0" applyNumberFormat="1" applyFont="1" applyFill="1" applyBorder="1" applyAlignment="1">
      <alignment horizontal="right" vertical="top"/>
    </xf>
    <xf numFmtId="164" fontId="47" fillId="33" borderId="10" xfId="0" applyNumberFormat="1" applyFont="1" applyFill="1" applyBorder="1" applyAlignment="1">
      <alignment horizontal="right" vertical="top" shrinkToFit="1"/>
    </xf>
    <xf numFmtId="164" fontId="49" fillId="0" borderId="10" xfId="0" applyNumberFormat="1" applyFont="1" applyBorder="1" applyAlignment="1">
      <alignment horizontal="right" vertical="top"/>
    </xf>
    <xf numFmtId="164" fontId="55" fillId="0" borderId="10" xfId="0" applyNumberFormat="1" applyFont="1" applyBorder="1" applyAlignment="1">
      <alignment/>
    </xf>
    <xf numFmtId="3" fontId="47" fillId="34" borderId="12" xfId="0" applyNumberFormat="1" applyFont="1" applyFill="1" applyBorder="1" applyAlignment="1">
      <alignment horizontal="right" vertical="top"/>
    </xf>
    <xf numFmtId="0" fontId="4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3" fontId="5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7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421875" style="23" customWidth="1"/>
    <col min="6" max="6" width="15.7109375" style="23" customWidth="1"/>
    <col min="7" max="7" width="16.57421875" style="23" customWidth="1"/>
    <col min="8" max="8" width="15.7109375" style="23" customWidth="1"/>
    <col min="9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5" width="14.7109375" style="0" customWidth="1"/>
    <col min="16" max="16" width="14.57421875" style="0" customWidth="1"/>
    <col min="17" max="17" width="15.28125" style="1" customWidth="1"/>
    <col min="18" max="18" width="14.710937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0" customWidth="1"/>
    <col min="23" max="23" width="15.7109375" style="0" bestFit="1" customWidth="1"/>
    <col min="24" max="24" width="15.00390625" style="0" customWidth="1"/>
    <col min="25" max="25" width="14.8515625" style="0" customWidth="1"/>
    <col min="26" max="26" width="15.710937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42187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44" t="s">
        <v>93</v>
      </c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4" spans="1:67" ht="15" customHeight="1">
      <c r="A4" s="148" t="s">
        <v>19</v>
      </c>
      <c r="B4" s="150" t="s">
        <v>26</v>
      </c>
      <c r="C4" s="141"/>
      <c r="D4" s="146"/>
      <c r="E4" s="146"/>
      <c r="F4" s="85"/>
      <c r="G4" s="85"/>
      <c r="H4" s="141" t="s">
        <v>1</v>
      </c>
      <c r="I4" s="146"/>
      <c r="J4" s="147"/>
      <c r="K4" s="141" t="s">
        <v>0</v>
      </c>
      <c r="L4" s="146"/>
      <c r="M4" s="147"/>
      <c r="N4" s="141" t="s">
        <v>2</v>
      </c>
      <c r="O4" s="146"/>
      <c r="P4" s="147"/>
      <c r="Q4" s="141" t="s">
        <v>3</v>
      </c>
      <c r="R4" s="142"/>
      <c r="S4" s="143"/>
      <c r="T4" s="141" t="s">
        <v>4</v>
      </c>
      <c r="U4" s="142"/>
      <c r="V4" s="143"/>
      <c r="W4" s="141" t="s">
        <v>5</v>
      </c>
      <c r="X4" s="142"/>
      <c r="Y4" s="143"/>
      <c r="Z4" s="141" t="s">
        <v>6</v>
      </c>
      <c r="AA4" s="142"/>
      <c r="AB4" s="143"/>
      <c r="AC4" s="141" t="s">
        <v>7</v>
      </c>
      <c r="AD4" s="142"/>
      <c r="AE4" s="143"/>
      <c r="AF4" s="141" t="s">
        <v>8</v>
      </c>
      <c r="AG4" s="142"/>
      <c r="AH4" s="143"/>
      <c r="AI4" s="141" t="s">
        <v>9</v>
      </c>
      <c r="AJ4" s="142"/>
      <c r="AK4" s="143"/>
      <c r="AL4" s="141" t="s">
        <v>10</v>
      </c>
      <c r="AM4" s="142"/>
      <c r="AN4" s="143"/>
      <c r="AO4" s="141" t="s">
        <v>11</v>
      </c>
      <c r="AP4" s="146"/>
      <c r="AQ4" s="143"/>
      <c r="AR4" s="141" t="s">
        <v>12</v>
      </c>
      <c r="AS4" s="142"/>
      <c r="AT4" s="143"/>
      <c r="AU4" s="141" t="s">
        <v>13</v>
      </c>
      <c r="AV4" s="142"/>
      <c r="AW4" s="143"/>
      <c r="AX4" s="141" t="s">
        <v>14</v>
      </c>
      <c r="AY4" s="142"/>
      <c r="AZ4" s="143"/>
      <c r="BA4" s="141" t="s">
        <v>15</v>
      </c>
      <c r="BB4" s="142"/>
      <c r="BC4" s="143"/>
      <c r="BD4" s="141" t="s">
        <v>16</v>
      </c>
      <c r="BE4" s="142"/>
      <c r="BF4" s="143"/>
      <c r="BG4" s="141" t="s">
        <v>17</v>
      </c>
      <c r="BH4" s="142"/>
      <c r="BI4" s="143"/>
      <c r="BJ4" s="141" t="s">
        <v>18</v>
      </c>
      <c r="BK4" s="142"/>
      <c r="BL4" s="143"/>
      <c r="BM4" s="141" t="s">
        <v>35</v>
      </c>
      <c r="BN4" s="142"/>
      <c r="BO4" s="143"/>
    </row>
    <row r="5" spans="1:67" ht="33" customHeight="1">
      <c r="A5" s="149"/>
      <c r="B5" s="151"/>
      <c r="C5" s="54" t="s">
        <v>94</v>
      </c>
      <c r="D5" s="11" t="s">
        <v>34</v>
      </c>
      <c r="E5" s="54" t="s">
        <v>95</v>
      </c>
      <c r="F5" s="11" t="s">
        <v>34</v>
      </c>
      <c r="G5" s="82" t="s">
        <v>50</v>
      </c>
      <c r="H5" s="54" t="s">
        <v>94</v>
      </c>
      <c r="I5" s="54" t="s">
        <v>95</v>
      </c>
      <c r="J5" s="82" t="s">
        <v>50</v>
      </c>
      <c r="K5" s="54" t="s">
        <v>94</v>
      </c>
      <c r="L5" s="54" t="s">
        <v>95</v>
      </c>
      <c r="M5" s="82" t="s">
        <v>50</v>
      </c>
      <c r="N5" s="54" t="s">
        <v>94</v>
      </c>
      <c r="O5" s="54" t="s">
        <v>95</v>
      </c>
      <c r="P5" s="82" t="s">
        <v>50</v>
      </c>
      <c r="Q5" s="54" t="s">
        <v>94</v>
      </c>
      <c r="R5" s="54" t="s">
        <v>95</v>
      </c>
      <c r="S5" s="82" t="s">
        <v>50</v>
      </c>
      <c r="T5" s="54" t="s">
        <v>94</v>
      </c>
      <c r="U5" s="54" t="s">
        <v>95</v>
      </c>
      <c r="V5" s="82" t="s">
        <v>50</v>
      </c>
      <c r="W5" s="54" t="s">
        <v>94</v>
      </c>
      <c r="X5" s="54" t="s">
        <v>95</v>
      </c>
      <c r="Y5" s="82" t="s">
        <v>50</v>
      </c>
      <c r="Z5" s="54" t="s">
        <v>94</v>
      </c>
      <c r="AA5" s="54" t="s">
        <v>95</v>
      </c>
      <c r="AB5" s="82" t="s">
        <v>50</v>
      </c>
      <c r="AC5" s="54" t="s">
        <v>94</v>
      </c>
      <c r="AD5" s="54" t="s">
        <v>95</v>
      </c>
      <c r="AE5" s="82" t="s">
        <v>50</v>
      </c>
      <c r="AF5" s="54" t="s">
        <v>94</v>
      </c>
      <c r="AG5" s="54" t="s">
        <v>95</v>
      </c>
      <c r="AH5" s="82" t="s">
        <v>50</v>
      </c>
      <c r="AI5" s="54" t="s">
        <v>94</v>
      </c>
      <c r="AJ5" s="54" t="s">
        <v>95</v>
      </c>
      <c r="AK5" s="82" t="s">
        <v>50</v>
      </c>
      <c r="AL5" s="54" t="s">
        <v>94</v>
      </c>
      <c r="AM5" s="54" t="s">
        <v>95</v>
      </c>
      <c r="AN5" s="82" t="s">
        <v>50</v>
      </c>
      <c r="AO5" s="54" t="s">
        <v>94</v>
      </c>
      <c r="AP5" s="54" t="s">
        <v>95</v>
      </c>
      <c r="AQ5" s="82" t="s">
        <v>50</v>
      </c>
      <c r="AR5" s="54" t="s">
        <v>94</v>
      </c>
      <c r="AS5" s="54" t="s">
        <v>95</v>
      </c>
      <c r="AT5" s="82" t="s">
        <v>50</v>
      </c>
      <c r="AU5" s="54" t="s">
        <v>94</v>
      </c>
      <c r="AV5" s="54" t="s">
        <v>95</v>
      </c>
      <c r="AW5" s="82" t="s">
        <v>50</v>
      </c>
      <c r="AX5" s="54" t="s">
        <v>94</v>
      </c>
      <c r="AY5" s="54" t="s">
        <v>95</v>
      </c>
      <c r="AZ5" s="82" t="s">
        <v>50</v>
      </c>
      <c r="BA5" s="54" t="s">
        <v>94</v>
      </c>
      <c r="BB5" s="54" t="s">
        <v>95</v>
      </c>
      <c r="BC5" s="82" t="s">
        <v>50</v>
      </c>
      <c r="BD5" s="54" t="s">
        <v>94</v>
      </c>
      <c r="BE5" s="54" t="s">
        <v>95</v>
      </c>
      <c r="BF5" s="82" t="s">
        <v>50</v>
      </c>
      <c r="BG5" s="54" t="s">
        <v>94</v>
      </c>
      <c r="BH5" s="54" t="s">
        <v>95</v>
      </c>
      <c r="BI5" s="82" t="s">
        <v>50</v>
      </c>
      <c r="BJ5" s="54" t="s">
        <v>94</v>
      </c>
      <c r="BK5" s="54" t="s">
        <v>95</v>
      </c>
      <c r="BL5" s="82" t="s">
        <v>50</v>
      </c>
      <c r="BM5" s="54" t="s">
        <v>94</v>
      </c>
      <c r="BN5" s="54" t="s">
        <v>95</v>
      </c>
      <c r="BO5" s="82" t="s">
        <v>50</v>
      </c>
    </row>
    <row r="6" spans="1:67" ht="17.25" customHeight="1">
      <c r="A6" s="30"/>
      <c r="B6" s="33" t="s">
        <v>39</v>
      </c>
      <c r="C6" s="113">
        <f>C8+C14+C79+C144</f>
        <v>29433337427</v>
      </c>
      <c r="D6" s="114">
        <f>D14+D144</f>
        <v>2761044017</v>
      </c>
      <c r="E6" s="113">
        <f>E8+E14+E79+E144</f>
        <v>27580703709</v>
      </c>
      <c r="F6" s="114">
        <f>F14+F144</f>
        <v>0</v>
      </c>
      <c r="G6" s="115">
        <f>E6-C6</f>
        <v>-1852633718</v>
      </c>
      <c r="H6" s="113">
        <f>H8+H14+H79+H144</f>
        <v>9500436352</v>
      </c>
      <c r="I6" s="138">
        <f>I8+I14+I79+I144</f>
        <v>10075043755</v>
      </c>
      <c r="J6" s="116">
        <f>I6-H6</f>
        <v>574607403</v>
      </c>
      <c r="K6" s="117">
        <f>K8+K14+K79+K144</f>
        <v>3106983064</v>
      </c>
      <c r="L6" s="113">
        <f>L8+L14+L79+L144</f>
        <v>3092727959</v>
      </c>
      <c r="M6" s="116">
        <f>L6-K6</f>
        <v>-14255105</v>
      </c>
      <c r="N6" s="113">
        <f>N8+N14+N79+N144</f>
        <v>748891203</v>
      </c>
      <c r="O6" s="113">
        <f>O8+O14+O79+O144</f>
        <v>737538777</v>
      </c>
      <c r="P6" s="116">
        <f>O6-N6</f>
        <v>-11352426</v>
      </c>
      <c r="Q6" s="113">
        <f>Q8+Q14+Q79+Q144</f>
        <v>1004861842</v>
      </c>
      <c r="R6" s="113">
        <f>R8+R14+R79+R144</f>
        <v>1032902571</v>
      </c>
      <c r="S6" s="116">
        <f>R6-Q6</f>
        <v>28040729</v>
      </c>
      <c r="T6" s="113">
        <f>T8+T14+T79+T144</f>
        <v>1788494036</v>
      </c>
      <c r="U6" s="113">
        <f>U8+U14+U79+U144</f>
        <v>1800453575</v>
      </c>
      <c r="V6" s="116">
        <f>U6-T6</f>
        <v>11959539</v>
      </c>
      <c r="W6" s="113">
        <f>W8+W14+W79+W144</f>
        <v>1236839621</v>
      </c>
      <c r="X6" s="113">
        <f>X8+X14+X79+X144</f>
        <v>1270930830</v>
      </c>
      <c r="Y6" s="116">
        <f>X6-W6</f>
        <v>34091209</v>
      </c>
      <c r="Z6" s="113">
        <f>Z8+Z14+Z79+Z144</f>
        <v>1569283810</v>
      </c>
      <c r="AA6" s="113">
        <f>AA8+AA14+AA79+AA144</f>
        <v>1581392764</v>
      </c>
      <c r="AB6" s="116">
        <f>AA6-Z6</f>
        <v>12108954</v>
      </c>
      <c r="AC6" s="113">
        <f>AC8+AC14+AC79+AC144</f>
        <v>419605370</v>
      </c>
      <c r="AD6" s="113">
        <f>AD8+AD14+AD79+AD144</f>
        <v>402689688</v>
      </c>
      <c r="AE6" s="116">
        <f>AD6-AC6</f>
        <v>-16915682</v>
      </c>
      <c r="AF6" s="113">
        <f>AF8+AF14+AF79+AF144</f>
        <v>499101445</v>
      </c>
      <c r="AG6" s="113">
        <f>AG8+AG14+AG79+AG144</f>
        <v>487045821</v>
      </c>
      <c r="AH6" s="116">
        <f>AG6-AF6</f>
        <v>-12055624</v>
      </c>
      <c r="AI6" s="113">
        <f>AI8+AI14+AI79+AI144</f>
        <v>280102956</v>
      </c>
      <c r="AJ6" s="113">
        <f>AJ8+AJ14+AJ79+AJ144</f>
        <v>279464317</v>
      </c>
      <c r="AK6" s="116">
        <f>AJ6-AI6</f>
        <v>-638639</v>
      </c>
      <c r="AL6" s="113">
        <f>AL8+AL14+AL79+AL144</f>
        <v>883167959</v>
      </c>
      <c r="AM6" s="113">
        <f>AM8+AM14+AM79+AM144</f>
        <v>952452360</v>
      </c>
      <c r="AN6" s="116">
        <f>AM6-AL6</f>
        <v>69284401</v>
      </c>
      <c r="AO6" s="117">
        <f>AO8+AO14+AO79+AO144</f>
        <v>865491738</v>
      </c>
      <c r="AP6" s="117">
        <f>AP8+AP14+AP79+AP144</f>
        <v>855736581</v>
      </c>
      <c r="AQ6" s="116">
        <f>AP6-AO6</f>
        <v>-9755157</v>
      </c>
      <c r="AR6" s="113">
        <f>AR8+AR14+AR79+AR144</f>
        <v>480272217</v>
      </c>
      <c r="AS6" s="113">
        <f>AS8+AS14+AS79+AS144</f>
        <v>497645399</v>
      </c>
      <c r="AT6" s="118">
        <f>AS6-AR6</f>
        <v>17373182</v>
      </c>
      <c r="AU6" s="113">
        <f>AU8+AU14+AU79+AU144</f>
        <v>364477914</v>
      </c>
      <c r="AV6" s="113">
        <f>AV8+AV14+AV79+AV144</f>
        <v>365006203</v>
      </c>
      <c r="AW6" s="116">
        <f>AV6-AU6</f>
        <v>528289</v>
      </c>
      <c r="AX6" s="113">
        <f>AX8+AX14+AX79+AX144</f>
        <v>564342560</v>
      </c>
      <c r="AY6" s="113">
        <f>AY8+AY14+AY79+AY144</f>
        <v>579821039</v>
      </c>
      <c r="AZ6" s="116">
        <f>AY6-AX6</f>
        <v>15478479</v>
      </c>
      <c r="BA6" s="113">
        <f>BA8+BA14+BA79+BA144</f>
        <v>626398506</v>
      </c>
      <c r="BB6" s="113">
        <f>BB8+BB14+BB79+BB144</f>
        <v>677177428</v>
      </c>
      <c r="BC6" s="116">
        <f>BB6-BA6</f>
        <v>50778922</v>
      </c>
      <c r="BD6" s="113">
        <f>BD8+BD14+BD79+BD144</f>
        <v>480690927</v>
      </c>
      <c r="BE6" s="113">
        <f>BE8+BE14+BE79+BE144</f>
        <v>483711872</v>
      </c>
      <c r="BF6" s="119">
        <f>BE6-BD6</f>
        <v>3020945</v>
      </c>
      <c r="BG6" s="113">
        <f>BG8+BG14+BG79+BG144</f>
        <v>533877731</v>
      </c>
      <c r="BH6" s="113">
        <f>BH8+BH14+BH79+BH144</f>
        <v>530742402</v>
      </c>
      <c r="BI6" s="119">
        <f>BH6-BG6</f>
        <v>-3135329</v>
      </c>
      <c r="BJ6" s="113">
        <f>BJ8+BJ14+BJ79+BJ144</f>
        <v>557177292</v>
      </c>
      <c r="BK6" s="113">
        <f>BK8+BK14+BK79+BK144</f>
        <v>608719803</v>
      </c>
      <c r="BL6" s="120">
        <f>BK6-BJ6</f>
        <v>51542511</v>
      </c>
      <c r="BM6" s="113">
        <f>BM8+BM14+BM79+BM144</f>
        <v>1161409093</v>
      </c>
      <c r="BN6" s="138">
        <f>BN8+BN14+BN79+BN144</f>
        <v>1269500565</v>
      </c>
      <c r="BO6" s="116">
        <f>BN6-BM6</f>
        <v>108091472</v>
      </c>
    </row>
    <row r="7" spans="1:67" ht="17.25" customHeight="1">
      <c r="A7" s="41"/>
      <c r="B7" s="46"/>
      <c r="C7" s="121"/>
      <c r="D7" s="121"/>
      <c r="E7" s="121"/>
      <c r="F7" s="121"/>
      <c r="G7" s="122"/>
      <c r="H7" s="123"/>
      <c r="I7" s="121"/>
      <c r="J7" s="124"/>
      <c r="K7" s="123"/>
      <c r="L7" s="121"/>
      <c r="M7" s="124"/>
      <c r="N7" s="123"/>
      <c r="O7" s="121"/>
      <c r="P7" s="124"/>
      <c r="Q7" s="123"/>
      <c r="R7" s="121"/>
      <c r="S7" s="124"/>
      <c r="T7" s="123"/>
      <c r="U7" s="121"/>
      <c r="V7" s="124"/>
      <c r="W7" s="123"/>
      <c r="X7" s="121"/>
      <c r="Y7" s="124"/>
      <c r="Z7" s="123"/>
      <c r="AA7" s="121"/>
      <c r="AB7" s="124"/>
      <c r="AC7" s="123"/>
      <c r="AD7" s="121"/>
      <c r="AE7" s="124"/>
      <c r="AF7" s="123"/>
      <c r="AG7" s="121"/>
      <c r="AH7" s="124"/>
      <c r="AI7" s="123"/>
      <c r="AJ7" s="121"/>
      <c r="AK7" s="124"/>
      <c r="AL7" s="125"/>
      <c r="AM7" s="126"/>
      <c r="AN7" s="127"/>
      <c r="AO7" s="125"/>
      <c r="AP7" s="125"/>
      <c r="AQ7" s="127"/>
      <c r="AR7" s="125"/>
      <c r="AS7" s="126"/>
      <c r="AT7" s="127"/>
      <c r="AU7" s="125"/>
      <c r="AV7" s="126"/>
      <c r="AW7" s="127"/>
      <c r="AX7" s="125"/>
      <c r="AY7" s="126"/>
      <c r="AZ7" s="127"/>
      <c r="BA7" s="125"/>
      <c r="BB7" s="126"/>
      <c r="BC7" s="127"/>
      <c r="BD7" s="125"/>
      <c r="BE7" s="121"/>
      <c r="BF7" s="124"/>
      <c r="BG7" s="123"/>
      <c r="BH7" s="121"/>
      <c r="BI7" s="124"/>
      <c r="BJ7" s="123"/>
      <c r="BK7" s="121"/>
      <c r="BL7" s="124"/>
      <c r="BM7" s="123"/>
      <c r="BN7" s="121"/>
      <c r="BO7" s="124"/>
    </row>
    <row r="8" spans="1:67" ht="16.5" customHeight="1">
      <c r="A8" s="8"/>
      <c r="B8" s="31" t="s">
        <v>25</v>
      </c>
      <c r="C8" s="128">
        <f>SUM(C9:C10)</f>
        <v>3528223000</v>
      </c>
      <c r="D8" s="129"/>
      <c r="E8" s="128">
        <f>SUM(E9:E10)</f>
        <v>3411431689</v>
      </c>
      <c r="F8" s="139"/>
      <c r="G8" s="130">
        <f>E8-C8</f>
        <v>-116791311</v>
      </c>
      <c r="H8" s="131"/>
      <c r="I8" s="132"/>
      <c r="J8" s="133"/>
      <c r="K8" s="128">
        <f>SUM(K9:K10)</f>
        <v>147610000</v>
      </c>
      <c r="L8" s="128">
        <f>SUM(L9:L10)</f>
        <v>142236500</v>
      </c>
      <c r="M8" s="93">
        <f>L8-K8</f>
        <v>-5373500</v>
      </c>
      <c r="N8" s="128">
        <f>SUM(N9:N10)</f>
        <v>71484000</v>
      </c>
      <c r="O8" s="128">
        <f>SUM(O9:O10)</f>
        <v>68882470</v>
      </c>
      <c r="P8" s="93">
        <f>O8-N8</f>
        <v>-2601530</v>
      </c>
      <c r="Q8" s="128">
        <f>SUM(Q9:Q10)</f>
        <v>229668000</v>
      </c>
      <c r="R8" s="128">
        <f>SUM(R9:R10)</f>
        <v>221308000</v>
      </c>
      <c r="S8" s="93">
        <f>R8-Q8</f>
        <v>-8360000</v>
      </c>
      <c r="T8" s="128">
        <f>SUM(T9:T10)</f>
        <v>439836000</v>
      </c>
      <c r="U8" s="128">
        <f>SUM(U9:U10)</f>
        <v>423945984</v>
      </c>
      <c r="V8" s="93">
        <f>U8-T8</f>
        <v>-15890016</v>
      </c>
      <c r="W8" s="128">
        <f>SUM(W9:W10)</f>
        <v>312487000</v>
      </c>
      <c r="X8" s="128">
        <f>SUM(X9:X10)</f>
        <v>310050000</v>
      </c>
      <c r="Y8" s="93">
        <f>X8-W8</f>
        <v>-2437000</v>
      </c>
      <c r="Z8" s="128">
        <f>SUM(Z9:Z10)</f>
        <v>421861000</v>
      </c>
      <c r="AA8" s="128">
        <f>SUM(AA9:AA10)</f>
        <v>406504905</v>
      </c>
      <c r="AB8" s="94">
        <f>AA8-Z8</f>
        <v>-15356095</v>
      </c>
      <c r="AC8" s="128">
        <f>SUM(AC9:AC10)</f>
        <v>139481000</v>
      </c>
      <c r="AD8" s="128">
        <f>SUM(AD9:AD10)</f>
        <v>134403750</v>
      </c>
      <c r="AE8" s="93">
        <f>AD8-AC8</f>
        <v>-5077250</v>
      </c>
      <c r="AF8" s="128">
        <f>SUM(AF9:AF10)</f>
        <v>130505000</v>
      </c>
      <c r="AG8" s="128">
        <f>SUM(AG9:AG10)</f>
        <v>125755321</v>
      </c>
      <c r="AH8" s="93">
        <f>AG8-AF8</f>
        <v>-4749679</v>
      </c>
      <c r="AI8" s="128">
        <f>SUM(AI9:AI10)</f>
        <v>88563000</v>
      </c>
      <c r="AJ8" s="128">
        <f>SUM(AJ9:AJ10)</f>
        <v>85339250</v>
      </c>
      <c r="AK8" s="93">
        <f>AJ8-AI8</f>
        <v>-3223750</v>
      </c>
      <c r="AL8" s="128">
        <f>SUM(AL9:AL10)</f>
        <v>233948000</v>
      </c>
      <c r="AM8" s="128">
        <f>SUM(AM9:AM10)</f>
        <v>225432750</v>
      </c>
      <c r="AN8" s="93">
        <f>AM8-AL8</f>
        <v>-8515250</v>
      </c>
      <c r="AO8" s="128">
        <f>SUM(AO9:AO10)</f>
        <v>204564000</v>
      </c>
      <c r="AP8" s="128">
        <f>SUM(AP9:AP10)</f>
        <v>197377496</v>
      </c>
      <c r="AQ8" s="93">
        <f>AP8-AO8</f>
        <v>-7186504</v>
      </c>
      <c r="AR8" s="128">
        <f>SUM(AR9:AR10)</f>
        <v>158196000</v>
      </c>
      <c r="AS8" s="128">
        <f>SUM(AS9:AS10)</f>
        <v>152437189</v>
      </c>
      <c r="AT8" s="93">
        <f>AS8-AR8</f>
        <v>-5758811</v>
      </c>
      <c r="AU8" s="128">
        <f>SUM(AU9:AU10)</f>
        <v>114778000</v>
      </c>
      <c r="AV8" s="128">
        <f>SUM(AV9:AV10)</f>
        <v>111599635</v>
      </c>
      <c r="AW8" s="93">
        <f>AV8-AU8</f>
        <v>-3178365</v>
      </c>
      <c r="AX8" s="128">
        <f>SUM(AX9:AX10)</f>
        <v>160878000</v>
      </c>
      <c r="AY8" s="128">
        <f>SUM(AY9:AY10)</f>
        <v>155022500</v>
      </c>
      <c r="AZ8" s="93">
        <f>AY8-AX8</f>
        <v>-5855500</v>
      </c>
      <c r="BA8" s="128">
        <f>SUM(BA9:BA10)</f>
        <v>155903000</v>
      </c>
      <c r="BB8" s="128">
        <f>SUM(BB9:BB10)</f>
        <v>150228251</v>
      </c>
      <c r="BC8" s="93">
        <f>BB8-BA8</f>
        <v>-5674749</v>
      </c>
      <c r="BD8" s="128">
        <f>SUM(BD9:BD10)</f>
        <v>164457000</v>
      </c>
      <c r="BE8" s="128">
        <f>SUM(BE9:BE10)</f>
        <v>158470750</v>
      </c>
      <c r="BF8" s="93">
        <f>BE8-BD8</f>
        <v>-5986250</v>
      </c>
      <c r="BG8" s="128">
        <f>SUM(BG9:BG10)</f>
        <v>111089000</v>
      </c>
      <c r="BH8" s="128">
        <f>SUM(BH9:BH10)</f>
        <v>108319175</v>
      </c>
      <c r="BI8" s="93">
        <f>BH8-BG8</f>
        <v>-2769825</v>
      </c>
      <c r="BJ8" s="128">
        <f>SUM(BJ9:BJ10)</f>
        <v>169701000</v>
      </c>
      <c r="BK8" s="128">
        <f>SUM(BK9:BK10)</f>
        <v>163523513</v>
      </c>
      <c r="BL8" s="93">
        <f>BK8-BJ8</f>
        <v>-6177487</v>
      </c>
      <c r="BM8" s="128">
        <f>SUM(BM9:BM10)</f>
        <v>73214000</v>
      </c>
      <c r="BN8" s="128">
        <f>SUM(BN9:BN10)</f>
        <v>70594250</v>
      </c>
      <c r="BO8" s="93">
        <f>BN8-BM8</f>
        <v>-2619750</v>
      </c>
    </row>
    <row r="9" spans="1:68" ht="31.5">
      <c r="A9" s="2"/>
      <c r="B9" s="5" t="s">
        <v>21</v>
      </c>
      <c r="C9" s="134">
        <v>2863778000</v>
      </c>
      <c r="D9" s="61"/>
      <c r="E9" s="134">
        <v>2770715419</v>
      </c>
      <c r="F9" s="139"/>
      <c r="G9" s="67">
        <f>E9-C9</f>
        <v>-93062581</v>
      </c>
      <c r="H9" s="135"/>
      <c r="I9" s="113"/>
      <c r="J9" s="116"/>
      <c r="K9" s="134">
        <v>147610000</v>
      </c>
      <c r="L9" s="134">
        <v>142236500</v>
      </c>
      <c r="M9" s="92">
        <f>L9-K9</f>
        <v>-5373500</v>
      </c>
      <c r="N9" s="134">
        <v>71484000</v>
      </c>
      <c r="O9" s="134">
        <v>68882470</v>
      </c>
      <c r="P9" s="92">
        <f>O9-N9</f>
        <v>-2601530</v>
      </c>
      <c r="Q9" s="134">
        <v>182239000</v>
      </c>
      <c r="R9" s="134">
        <v>175605250</v>
      </c>
      <c r="S9" s="92">
        <f>R9-Q9</f>
        <v>-6633750</v>
      </c>
      <c r="T9" s="134">
        <v>343535000</v>
      </c>
      <c r="U9" s="134">
        <v>331029984</v>
      </c>
      <c r="V9" s="92">
        <f>U9-T9</f>
        <v>-12505016</v>
      </c>
      <c r="W9" s="134">
        <v>245547000</v>
      </c>
      <c r="X9" s="134">
        <v>245547000</v>
      </c>
      <c r="Y9" s="92">
        <f>X9-W9</f>
        <v>0</v>
      </c>
      <c r="Z9" s="134">
        <v>401513000</v>
      </c>
      <c r="AA9" s="134">
        <v>386897905</v>
      </c>
      <c r="AB9" s="95">
        <f>AA9-Z9</f>
        <v>-14615095</v>
      </c>
      <c r="AC9" s="134">
        <v>85001000</v>
      </c>
      <c r="AD9" s="134">
        <v>81906750</v>
      </c>
      <c r="AE9" s="92">
        <f>AD9-AC9</f>
        <v>-3094250</v>
      </c>
      <c r="AF9" s="134">
        <v>101743000</v>
      </c>
      <c r="AG9" s="134">
        <v>98039821</v>
      </c>
      <c r="AH9" s="92">
        <f>AG9-AF9</f>
        <v>-3703179</v>
      </c>
      <c r="AI9" s="134">
        <v>72023000</v>
      </c>
      <c r="AJ9" s="134">
        <v>69401250</v>
      </c>
      <c r="AK9" s="92">
        <f>AJ9-AI9</f>
        <v>-2621750</v>
      </c>
      <c r="AL9" s="134">
        <v>185187000</v>
      </c>
      <c r="AM9" s="134">
        <v>178446250</v>
      </c>
      <c r="AN9" s="92">
        <f>AM9-AL9</f>
        <v>-6740750</v>
      </c>
      <c r="AO9" s="134">
        <v>172402000</v>
      </c>
      <c r="AP9" s="134">
        <v>166126500</v>
      </c>
      <c r="AQ9" s="92">
        <f>AP9-AO9</f>
        <v>-6275500</v>
      </c>
      <c r="AR9" s="134">
        <v>136297000</v>
      </c>
      <c r="AS9" s="134">
        <v>131335750</v>
      </c>
      <c r="AT9" s="92">
        <f>AS9-AR9</f>
        <v>-4961250</v>
      </c>
      <c r="AU9" s="134">
        <v>104662000</v>
      </c>
      <c r="AV9" s="134">
        <v>101852314</v>
      </c>
      <c r="AW9" s="92">
        <f>AV9-AU9</f>
        <v>-2809686</v>
      </c>
      <c r="AX9" s="134">
        <v>126511000</v>
      </c>
      <c r="AY9" s="134">
        <v>121906250</v>
      </c>
      <c r="AZ9" s="92">
        <f>AY9-AX9</f>
        <v>-4604750</v>
      </c>
      <c r="BA9" s="134">
        <v>103921000</v>
      </c>
      <c r="BB9" s="134">
        <v>100138750</v>
      </c>
      <c r="BC9" s="92">
        <f>BB9-BA9</f>
        <v>-3782250</v>
      </c>
      <c r="BD9" s="134">
        <v>139947000</v>
      </c>
      <c r="BE9" s="134">
        <v>134853250</v>
      </c>
      <c r="BF9" s="92">
        <f>BE9-BD9</f>
        <v>-5093750</v>
      </c>
      <c r="BG9" s="134">
        <v>83339000</v>
      </c>
      <c r="BH9" s="131">
        <v>81579675</v>
      </c>
      <c r="BI9" s="92">
        <f>BH9-BG9</f>
        <v>-1759325</v>
      </c>
      <c r="BJ9" s="134">
        <v>138085000</v>
      </c>
      <c r="BK9" s="131">
        <v>133058750</v>
      </c>
      <c r="BL9" s="92">
        <f>BK9-BJ9</f>
        <v>-5026250</v>
      </c>
      <c r="BM9" s="134">
        <v>22732000</v>
      </c>
      <c r="BN9" s="134">
        <v>21871000</v>
      </c>
      <c r="BO9" s="92">
        <f>BN9-BM9</f>
        <v>-861000</v>
      </c>
      <c r="BP9" s="81"/>
    </row>
    <row r="10" spans="1:67" ht="15.75" customHeight="1">
      <c r="A10" s="2"/>
      <c r="B10" s="5" t="s">
        <v>20</v>
      </c>
      <c r="C10" s="134">
        <v>664445000</v>
      </c>
      <c r="D10" s="136"/>
      <c r="E10" s="134">
        <v>640716270</v>
      </c>
      <c r="F10" s="139"/>
      <c r="G10" s="67">
        <f>E10-C10</f>
        <v>-23728730</v>
      </c>
      <c r="H10" s="135"/>
      <c r="I10" s="136"/>
      <c r="J10" s="136"/>
      <c r="K10" s="136"/>
      <c r="L10" s="136"/>
      <c r="M10" s="92">
        <f>L10-K10</f>
        <v>0</v>
      </c>
      <c r="N10" s="136"/>
      <c r="O10" s="136"/>
      <c r="P10" s="92">
        <f>O10-N10</f>
        <v>0</v>
      </c>
      <c r="Q10" s="137">
        <v>47429000</v>
      </c>
      <c r="R10" s="137">
        <v>45702750</v>
      </c>
      <c r="S10" s="92">
        <f>R10-Q10</f>
        <v>-1726250</v>
      </c>
      <c r="T10" s="137">
        <v>96301000</v>
      </c>
      <c r="U10" s="137">
        <v>92916000</v>
      </c>
      <c r="V10" s="92">
        <f>U10-T10</f>
        <v>-3385000</v>
      </c>
      <c r="W10" s="136">
        <v>66940000</v>
      </c>
      <c r="X10" s="136">
        <v>64503000</v>
      </c>
      <c r="Y10" s="92">
        <f>X10-W10</f>
        <v>-2437000</v>
      </c>
      <c r="Z10" s="136">
        <v>20348000</v>
      </c>
      <c r="AA10" s="136">
        <v>19607000</v>
      </c>
      <c r="AB10" s="95">
        <f>AA10-Z10</f>
        <v>-741000</v>
      </c>
      <c r="AC10" s="136">
        <v>54480000</v>
      </c>
      <c r="AD10" s="136">
        <v>52497000</v>
      </c>
      <c r="AE10" s="92">
        <f>AD10-AC10</f>
        <v>-1983000</v>
      </c>
      <c r="AF10" s="136">
        <v>28762000</v>
      </c>
      <c r="AG10" s="136">
        <v>27715500</v>
      </c>
      <c r="AH10" s="92">
        <f>AG10-AF10</f>
        <v>-1046500</v>
      </c>
      <c r="AI10" s="136">
        <v>16540000</v>
      </c>
      <c r="AJ10" s="136">
        <v>15938000</v>
      </c>
      <c r="AK10" s="92">
        <f>AJ10-AI10</f>
        <v>-602000</v>
      </c>
      <c r="AL10" s="136">
        <v>48761000</v>
      </c>
      <c r="AM10" s="136">
        <v>46986500</v>
      </c>
      <c r="AN10" s="92">
        <f>AM10-AL10</f>
        <v>-1774500</v>
      </c>
      <c r="AO10" s="136">
        <v>32162000</v>
      </c>
      <c r="AP10" s="136">
        <v>31250996</v>
      </c>
      <c r="AQ10" s="92">
        <f>AP10-AO10</f>
        <v>-911004</v>
      </c>
      <c r="AR10" s="136">
        <v>21899000</v>
      </c>
      <c r="AS10" s="136">
        <v>21101439</v>
      </c>
      <c r="AT10" s="92">
        <f>AS10-AR10</f>
        <v>-797561</v>
      </c>
      <c r="AU10" s="136">
        <v>10116000</v>
      </c>
      <c r="AV10" s="136">
        <v>9747321</v>
      </c>
      <c r="AW10" s="92">
        <f>AV10-AU10</f>
        <v>-368679</v>
      </c>
      <c r="AX10" s="136">
        <v>34367000</v>
      </c>
      <c r="AY10" s="136">
        <v>33116250</v>
      </c>
      <c r="AZ10" s="92">
        <f>AY10-AX10</f>
        <v>-1250750</v>
      </c>
      <c r="BA10" s="136">
        <v>51982000</v>
      </c>
      <c r="BB10" s="136">
        <v>50089501</v>
      </c>
      <c r="BC10" s="92">
        <f>BB10-BA10</f>
        <v>-1892499</v>
      </c>
      <c r="BD10" s="136">
        <v>24510000</v>
      </c>
      <c r="BE10" s="136">
        <v>23617500</v>
      </c>
      <c r="BF10" s="92">
        <f>BE10-BD10</f>
        <v>-892500</v>
      </c>
      <c r="BG10" s="136">
        <v>27750000</v>
      </c>
      <c r="BH10" s="136">
        <v>26739500</v>
      </c>
      <c r="BI10" s="92">
        <f>BH10-BG10</f>
        <v>-1010500</v>
      </c>
      <c r="BJ10" s="136">
        <v>31616000</v>
      </c>
      <c r="BK10" s="136">
        <v>30464763</v>
      </c>
      <c r="BL10" s="92">
        <f>BK10-BJ10</f>
        <v>-1151237</v>
      </c>
      <c r="BM10" s="136">
        <v>50482000</v>
      </c>
      <c r="BN10" s="136">
        <v>48723250</v>
      </c>
      <c r="BO10" s="92">
        <f>BN10-BM10</f>
        <v>-1758750</v>
      </c>
    </row>
    <row r="11" spans="1:67" ht="15.75" hidden="1">
      <c r="A11" s="2"/>
      <c r="B11" s="5"/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24"/>
      <c r="R11" s="18"/>
      <c r="S11" s="34">
        <f>R11-Q11</f>
        <v>0</v>
      </c>
      <c r="T11" s="24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ht="15.75" hidden="1">
      <c r="A12" s="2"/>
      <c r="B12" s="5"/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24"/>
      <c r="R12" s="18"/>
      <c r="S12" s="34">
        <f>R12-Q12</f>
        <v>0</v>
      </c>
      <c r="T12" s="24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ht="15.75">
      <c r="A13" s="2"/>
      <c r="B13" s="42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33.75" customHeight="1">
      <c r="A14" s="2"/>
      <c r="B14" s="7" t="s">
        <v>36</v>
      </c>
      <c r="C14" s="57">
        <f>SUM(C15:C76)</f>
        <v>4618583311</v>
      </c>
      <c r="D14" s="57">
        <f>SUM(D15:D76)</f>
        <v>2575809069</v>
      </c>
      <c r="E14" s="57">
        <f>SUM(E15:E76)</f>
        <v>3157372013</v>
      </c>
      <c r="F14" s="57">
        <f>SUM(F15:F76)</f>
        <v>0</v>
      </c>
      <c r="G14" s="69">
        <f>E14-C14</f>
        <v>-1461211298</v>
      </c>
      <c r="H14" s="20">
        <f>SUM(H15:H76)</f>
        <v>573114462</v>
      </c>
      <c r="I14" s="20">
        <f>SUM(I15:I76)</f>
        <v>1183580969</v>
      </c>
      <c r="J14" s="68">
        <f>I14-H14</f>
        <v>610466507</v>
      </c>
      <c r="K14" s="20">
        <f>SUM(K15:K76)</f>
        <v>215101652</v>
      </c>
      <c r="L14" s="20">
        <f>SUM(L15:L76)</f>
        <v>228222423</v>
      </c>
      <c r="M14" s="68">
        <f>L14-K14</f>
        <v>13120771</v>
      </c>
      <c r="N14" s="20">
        <f>SUM(N15:N76)</f>
        <v>49051219</v>
      </c>
      <c r="O14" s="20">
        <f>SUM(O15:O76)</f>
        <v>49006403</v>
      </c>
      <c r="P14" s="68">
        <f>O14-N14</f>
        <v>-44816</v>
      </c>
      <c r="Q14" s="20">
        <f>SUM(Q15:Q76)</f>
        <v>159150658</v>
      </c>
      <c r="R14" s="20">
        <f>SUM(R15:R76)</f>
        <v>200625228</v>
      </c>
      <c r="S14" s="68">
        <f>R14-Q14</f>
        <v>41474570</v>
      </c>
      <c r="T14" s="20">
        <f>SUM(T15:T76)</f>
        <v>128680371</v>
      </c>
      <c r="U14" s="20">
        <f>SUM(U15:U76)</f>
        <v>170983111</v>
      </c>
      <c r="V14" s="68">
        <f>U14-T14</f>
        <v>42302740</v>
      </c>
      <c r="W14" s="20">
        <f>SUM(W15:W76)</f>
        <v>112534273</v>
      </c>
      <c r="X14" s="20">
        <f>SUM(X15:X76)</f>
        <v>156240688</v>
      </c>
      <c r="Y14" s="68">
        <f>X14-W14</f>
        <v>43706415</v>
      </c>
      <c r="Z14" s="13">
        <f>SUM(Z15:Z76)</f>
        <v>105903740</v>
      </c>
      <c r="AA14" s="13">
        <f>SUM(AA15:AA76)</f>
        <v>148633936</v>
      </c>
      <c r="AB14" s="68">
        <f>AA14-Z14</f>
        <v>42730196</v>
      </c>
      <c r="AC14" s="20">
        <f>SUM(AC15:AC76)</f>
        <v>38368506</v>
      </c>
      <c r="AD14" s="20">
        <f>SUM(AD15:AD76)</f>
        <v>28554779</v>
      </c>
      <c r="AE14" s="68">
        <f>AD14-AC14</f>
        <v>-9813727</v>
      </c>
      <c r="AF14" s="20">
        <f>SUM(AF15:AF76)</f>
        <v>52996266</v>
      </c>
      <c r="AG14" s="20">
        <f>SUM(AG15:AG76)</f>
        <v>47894608</v>
      </c>
      <c r="AH14" s="66">
        <f>AG14-AF14</f>
        <v>-5101658</v>
      </c>
      <c r="AI14" s="20">
        <f>SUM(AI15:AI76)</f>
        <v>20081914</v>
      </c>
      <c r="AJ14" s="20">
        <f>SUM(AJ15:AJ76)</f>
        <v>24344622</v>
      </c>
      <c r="AK14" s="68">
        <f>AJ14-AI14</f>
        <v>4262708</v>
      </c>
      <c r="AL14" s="20">
        <f>SUM(AL15:AL76)</f>
        <v>67047651</v>
      </c>
      <c r="AM14" s="20">
        <f>SUM(AM15:AM76)</f>
        <v>153431398</v>
      </c>
      <c r="AN14" s="68">
        <f>AM14-AL14</f>
        <v>86383747</v>
      </c>
      <c r="AO14" s="20">
        <f>SUM(AO15:AO76)</f>
        <v>104080906</v>
      </c>
      <c r="AP14" s="20">
        <f>SUM(AP15:AP76)</f>
        <v>108550202</v>
      </c>
      <c r="AQ14" s="68">
        <f>AP14-AO14</f>
        <v>4469296</v>
      </c>
      <c r="AR14" s="20">
        <f>SUM(AR15:AR76)</f>
        <v>39109617</v>
      </c>
      <c r="AS14" s="20">
        <f>SUM(AS15:AS76)</f>
        <v>61347577</v>
      </c>
      <c r="AT14" s="68">
        <f>AS14-AR14</f>
        <v>22237960</v>
      </c>
      <c r="AU14" s="20">
        <f>SUM(AU15:AU76)</f>
        <v>27082527</v>
      </c>
      <c r="AV14" s="20">
        <f>SUM(AV15:AV76)</f>
        <v>30031172</v>
      </c>
      <c r="AW14" s="68">
        <f>AV14-AU14</f>
        <v>2948645</v>
      </c>
      <c r="AX14" s="20">
        <f>SUM(AX15:AX76)</f>
        <v>40677179</v>
      </c>
      <c r="AY14" s="20">
        <f>SUM(AY15:AY76)</f>
        <v>55164524</v>
      </c>
      <c r="AZ14" s="68">
        <f>AY14-AX14</f>
        <v>14487345</v>
      </c>
      <c r="BA14" s="20">
        <f>SUM(BA15:BA76)</f>
        <v>59139209</v>
      </c>
      <c r="BB14" s="20">
        <f>SUM(BB15:BB76)</f>
        <v>73987553</v>
      </c>
      <c r="BC14" s="68">
        <f>BB14-BA14</f>
        <v>14848344</v>
      </c>
      <c r="BD14" s="20">
        <f>SUM(BD15:BD76)</f>
        <v>35402973</v>
      </c>
      <c r="BE14" s="20">
        <f>SUM(BE15:BE76)</f>
        <v>47405402</v>
      </c>
      <c r="BF14" s="68">
        <f>BE14-BD14</f>
        <v>12002429</v>
      </c>
      <c r="BG14" s="20">
        <f>SUM(BG15:BG76)</f>
        <v>59197698</v>
      </c>
      <c r="BH14" s="20">
        <f>SUM(BH15:BH76)</f>
        <v>63196150</v>
      </c>
      <c r="BI14" s="68">
        <f>BH14-BG14</f>
        <v>3998452</v>
      </c>
      <c r="BJ14" s="20">
        <f>SUM(BJ15:BJ76)</f>
        <v>36485044</v>
      </c>
      <c r="BK14" s="20">
        <f>SUM(BK15:BK76)</f>
        <v>97528726</v>
      </c>
      <c r="BL14" s="68">
        <f>BK14-BJ14</f>
        <v>61043682</v>
      </c>
      <c r="BM14" s="20">
        <f>SUM(BM15:BM76)</f>
        <v>119568379</v>
      </c>
      <c r="BN14" s="20">
        <f>SUM(BN15:BN76)</f>
        <v>228642542</v>
      </c>
      <c r="BO14" s="68">
        <f>BN14-BM14</f>
        <v>109074163</v>
      </c>
    </row>
    <row r="15" spans="1:67" ht="30.75" customHeight="1">
      <c r="A15" s="2"/>
      <c r="B15" s="5" t="s">
        <v>55</v>
      </c>
      <c r="C15" s="90">
        <v>132084279</v>
      </c>
      <c r="D15" s="90">
        <v>132084279</v>
      </c>
      <c r="E15" s="90">
        <v>57129323</v>
      </c>
      <c r="F15" s="90"/>
      <c r="G15" s="91">
        <f aca="true" t="shared" si="0" ref="G15:G45">E15-C15</f>
        <v>-74954956</v>
      </c>
      <c r="H15" s="18"/>
      <c r="I15" s="18">
        <v>10150907</v>
      </c>
      <c r="J15" s="67">
        <f aca="true" t="shared" si="1" ref="J15:J45">I15-H15</f>
        <v>10150907</v>
      </c>
      <c r="K15" s="18"/>
      <c r="L15" s="18">
        <v>13842530</v>
      </c>
      <c r="M15" s="67">
        <f aca="true" t="shared" si="2" ref="M15:M45">L15-K15</f>
        <v>13842530</v>
      </c>
      <c r="N15" s="18"/>
      <c r="O15" s="18">
        <v>1800270</v>
      </c>
      <c r="P15" s="67">
        <f aca="true" t="shared" si="3" ref="P15:P45">O15-N15</f>
        <v>1800270</v>
      </c>
      <c r="Q15" s="18"/>
      <c r="R15" s="18">
        <v>994408</v>
      </c>
      <c r="S15" s="67">
        <f aca="true" t="shared" si="4" ref="S15:S45">R15-Q15</f>
        <v>994408</v>
      </c>
      <c r="T15" s="18"/>
      <c r="U15" s="18">
        <v>2038092</v>
      </c>
      <c r="V15" s="67">
        <f aca="true" t="shared" si="5" ref="V15:V45">U15-T15</f>
        <v>2038092</v>
      </c>
      <c r="W15" s="18"/>
      <c r="X15" s="18">
        <v>10265756</v>
      </c>
      <c r="Y15" s="67">
        <f aca="true" t="shared" si="6" ref="Y15:Y45">X15-W15</f>
        <v>10265756</v>
      </c>
      <c r="Z15" s="12"/>
      <c r="AA15" s="12">
        <v>2513095</v>
      </c>
      <c r="AB15" s="67">
        <f aca="true" t="shared" si="7" ref="AB15:AB45">AA15-Z15</f>
        <v>2513095</v>
      </c>
      <c r="AC15" s="18"/>
      <c r="AD15" s="18">
        <v>874501</v>
      </c>
      <c r="AE15" s="67">
        <f aca="true" t="shared" si="8" ref="AE15:AE45">AD15-AC15</f>
        <v>874501</v>
      </c>
      <c r="AF15" s="18"/>
      <c r="AG15" s="18">
        <v>1586444</v>
      </c>
      <c r="AH15" s="62">
        <f aca="true" t="shared" si="9" ref="AH15:AH45">AG15-AF15</f>
        <v>1586444</v>
      </c>
      <c r="AI15" s="18"/>
      <c r="AJ15" s="18">
        <v>588426</v>
      </c>
      <c r="AK15" s="67">
        <f aca="true" t="shared" si="10" ref="AK15:AK45">AJ15-AI15</f>
        <v>588426</v>
      </c>
      <c r="AL15" s="18"/>
      <c r="AM15" s="18">
        <v>379685</v>
      </c>
      <c r="AN15" s="67">
        <f aca="true" t="shared" si="11" ref="AN15:AN45">AM15-AL15</f>
        <v>379685</v>
      </c>
      <c r="AO15" s="18"/>
      <c r="AP15" s="18">
        <v>1164416</v>
      </c>
      <c r="AQ15" s="67">
        <f aca="true" t="shared" si="12" ref="AQ15:AQ45">AP15-AO15</f>
        <v>1164416</v>
      </c>
      <c r="AR15" s="18"/>
      <c r="AS15" s="18">
        <v>359250</v>
      </c>
      <c r="AT15" s="67">
        <f aca="true" t="shared" si="13" ref="AT15:AT45">AS15-AR15</f>
        <v>359250</v>
      </c>
      <c r="AU15" s="18"/>
      <c r="AV15" s="18">
        <v>490740</v>
      </c>
      <c r="AW15" s="67">
        <f aca="true" t="shared" si="14" ref="AW15:AW45">AV15-AU15</f>
        <v>490740</v>
      </c>
      <c r="AX15" s="18"/>
      <c r="AY15" s="18">
        <v>757694</v>
      </c>
      <c r="AZ15" s="67">
        <f aca="true" t="shared" si="15" ref="AZ15:AZ45">AY15-AX15</f>
        <v>757694</v>
      </c>
      <c r="BA15" s="18"/>
      <c r="BB15" s="18">
        <v>630745</v>
      </c>
      <c r="BC15" s="67">
        <f aca="true" t="shared" si="16" ref="BC15:BC45">BB15-BA15</f>
        <v>630745</v>
      </c>
      <c r="BD15" s="18"/>
      <c r="BE15" s="18">
        <v>1034998</v>
      </c>
      <c r="BF15" s="67">
        <f aca="true" t="shared" si="17" ref="BF15:BF45">BE15-BD15</f>
        <v>1034998</v>
      </c>
      <c r="BG15" s="18"/>
      <c r="BH15" s="18">
        <v>3071122</v>
      </c>
      <c r="BI15" s="67">
        <f aca="true" t="shared" si="18" ref="BI15:BI45">BH15-BG15</f>
        <v>3071122</v>
      </c>
      <c r="BJ15" s="18"/>
      <c r="BK15" s="18">
        <v>1455438</v>
      </c>
      <c r="BL15" s="67">
        <f aca="true" t="shared" si="19" ref="BL15:BL45">BK15-BJ15</f>
        <v>1455438</v>
      </c>
      <c r="BM15" s="18"/>
      <c r="BN15" s="18">
        <v>3130806</v>
      </c>
      <c r="BO15" s="67">
        <f aca="true" t="shared" si="20" ref="BO15:BO45">BN15-BM15</f>
        <v>3130806</v>
      </c>
    </row>
    <row r="16" spans="1:67" ht="46.5" customHeight="1">
      <c r="A16" s="2"/>
      <c r="B16" s="5" t="s">
        <v>88</v>
      </c>
      <c r="C16" s="90">
        <v>5073233</v>
      </c>
      <c r="D16" s="90">
        <v>5073233</v>
      </c>
      <c r="E16" s="90">
        <v>3776002</v>
      </c>
      <c r="F16" s="90"/>
      <c r="G16" s="91">
        <f t="shared" si="0"/>
        <v>-1297231</v>
      </c>
      <c r="H16" s="18"/>
      <c r="I16" s="18"/>
      <c r="J16" s="67">
        <f t="shared" si="1"/>
        <v>0</v>
      </c>
      <c r="K16" s="18"/>
      <c r="L16" s="18"/>
      <c r="M16" s="67">
        <f t="shared" si="2"/>
        <v>0</v>
      </c>
      <c r="N16" s="18"/>
      <c r="O16" s="18"/>
      <c r="P16" s="67">
        <f t="shared" si="3"/>
        <v>0</v>
      </c>
      <c r="Q16" s="18"/>
      <c r="R16" s="18">
        <v>764232</v>
      </c>
      <c r="S16" s="67">
        <f t="shared" si="4"/>
        <v>764232</v>
      </c>
      <c r="T16" s="18"/>
      <c r="U16" s="18">
        <v>248631</v>
      </c>
      <c r="V16" s="67">
        <f t="shared" si="5"/>
        <v>248631</v>
      </c>
      <c r="W16" s="18"/>
      <c r="X16" s="18">
        <v>647196</v>
      </c>
      <c r="Y16" s="67">
        <f t="shared" si="6"/>
        <v>647196</v>
      </c>
      <c r="Z16" s="12"/>
      <c r="AA16" s="12"/>
      <c r="AB16" s="67">
        <f t="shared" si="7"/>
        <v>0</v>
      </c>
      <c r="AC16" s="18"/>
      <c r="AD16" s="18"/>
      <c r="AE16" s="67">
        <f t="shared" si="8"/>
        <v>0</v>
      </c>
      <c r="AF16" s="18"/>
      <c r="AG16" s="18"/>
      <c r="AH16" s="62">
        <f t="shared" si="9"/>
        <v>0</v>
      </c>
      <c r="AI16" s="18"/>
      <c r="AJ16" s="18">
        <v>752058</v>
      </c>
      <c r="AK16" s="67">
        <f t="shared" si="10"/>
        <v>752058</v>
      </c>
      <c r="AL16" s="18"/>
      <c r="AM16" s="18">
        <v>176985</v>
      </c>
      <c r="AN16" s="67">
        <f t="shared" si="11"/>
        <v>176985</v>
      </c>
      <c r="AO16" s="18"/>
      <c r="AP16" s="18">
        <v>247599</v>
      </c>
      <c r="AQ16" s="67">
        <f t="shared" si="12"/>
        <v>247599</v>
      </c>
      <c r="AR16" s="18"/>
      <c r="AS16" s="18"/>
      <c r="AT16" s="67">
        <f t="shared" si="13"/>
        <v>0</v>
      </c>
      <c r="AU16" s="18"/>
      <c r="AV16" s="18"/>
      <c r="AW16" s="67">
        <f t="shared" si="14"/>
        <v>0</v>
      </c>
      <c r="AX16" s="18"/>
      <c r="AY16" s="18">
        <v>939301</v>
      </c>
      <c r="AZ16" s="67">
        <f t="shared" si="15"/>
        <v>939301</v>
      </c>
      <c r="BA16" s="18"/>
      <c r="BB16" s="18"/>
      <c r="BC16" s="67">
        <f t="shared" si="16"/>
        <v>0</v>
      </c>
      <c r="BD16" s="18"/>
      <c r="BE16" s="18"/>
      <c r="BF16" s="67">
        <f t="shared" si="17"/>
        <v>0</v>
      </c>
      <c r="BG16" s="18"/>
      <c r="BH16" s="18"/>
      <c r="BI16" s="67">
        <f t="shared" si="18"/>
        <v>0</v>
      </c>
      <c r="BJ16" s="18"/>
      <c r="BK16" s="18"/>
      <c r="BL16" s="67">
        <f t="shared" si="19"/>
        <v>0</v>
      </c>
      <c r="BM16" s="18"/>
      <c r="BN16" s="18"/>
      <c r="BO16" s="67">
        <f t="shared" si="20"/>
        <v>0</v>
      </c>
    </row>
    <row r="17" spans="1:67" ht="30.75" customHeight="1">
      <c r="A17" s="2"/>
      <c r="B17" s="5" t="s">
        <v>56</v>
      </c>
      <c r="C17" s="90">
        <v>70428078</v>
      </c>
      <c r="D17" s="107"/>
      <c r="E17" s="90">
        <v>39286619</v>
      </c>
      <c r="F17" s="90"/>
      <c r="G17" s="91">
        <f t="shared" si="0"/>
        <v>-31141459</v>
      </c>
      <c r="H17" s="18">
        <v>23867302</v>
      </c>
      <c r="I17" s="18">
        <v>15908136</v>
      </c>
      <c r="J17" s="67">
        <f t="shared" si="1"/>
        <v>-7959166</v>
      </c>
      <c r="K17" s="18">
        <v>15509007</v>
      </c>
      <c r="L17" s="18">
        <v>15509007</v>
      </c>
      <c r="M17" s="67">
        <f t="shared" si="2"/>
        <v>0</v>
      </c>
      <c r="N17" s="18"/>
      <c r="O17" s="18"/>
      <c r="P17" s="67">
        <f t="shared" si="3"/>
        <v>0</v>
      </c>
      <c r="Q17" s="18"/>
      <c r="R17" s="18"/>
      <c r="S17" s="67">
        <f t="shared" si="4"/>
        <v>0</v>
      </c>
      <c r="T17" s="18"/>
      <c r="U17" s="18"/>
      <c r="V17" s="67">
        <f t="shared" si="5"/>
        <v>0</v>
      </c>
      <c r="W17" s="18">
        <v>29574199</v>
      </c>
      <c r="X17" s="18">
        <v>6400000</v>
      </c>
      <c r="Y17" s="67">
        <f t="shared" si="6"/>
        <v>-23174199</v>
      </c>
      <c r="Z17" s="12"/>
      <c r="AA17" s="12"/>
      <c r="AB17" s="67">
        <f t="shared" si="7"/>
        <v>0</v>
      </c>
      <c r="AC17" s="18"/>
      <c r="AD17" s="18"/>
      <c r="AE17" s="67">
        <f t="shared" si="8"/>
        <v>0</v>
      </c>
      <c r="AF17" s="18"/>
      <c r="AG17" s="18"/>
      <c r="AH17" s="62">
        <f t="shared" si="9"/>
        <v>0</v>
      </c>
      <c r="AI17" s="18"/>
      <c r="AJ17" s="18"/>
      <c r="AK17" s="67">
        <f t="shared" si="10"/>
        <v>0</v>
      </c>
      <c r="AL17" s="18"/>
      <c r="AM17" s="18"/>
      <c r="AN17" s="67">
        <f t="shared" si="11"/>
        <v>0</v>
      </c>
      <c r="AO17" s="18"/>
      <c r="AP17" s="18"/>
      <c r="AQ17" s="67">
        <f t="shared" si="12"/>
        <v>0</v>
      </c>
      <c r="AR17" s="18"/>
      <c r="AS17" s="18"/>
      <c r="AT17" s="67">
        <f t="shared" si="13"/>
        <v>0</v>
      </c>
      <c r="AU17" s="18"/>
      <c r="AV17" s="18"/>
      <c r="AW17" s="67">
        <f t="shared" si="14"/>
        <v>0</v>
      </c>
      <c r="AX17" s="18"/>
      <c r="AY17" s="18"/>
      <c r="AZ17" s="67">
        <f t="shared" si="15"/>
        <v>0</v>
      </c>
      <c r="BA17" s="18"/>
      <c r="BB17" s="18"/>
      <c r="BC17" s="67">
        <f t="shared" si="16"/>
        <v>0</v>
      </c>
      <c r="BD17" s="18"/>
      <c r="BE17" s="18"/>
      <c r="BF17" s="67">
        <f t="shared" si="17"/>
        <v>0</v>
      </c>
      <c r="BG17" s="18"/>
      <c r="BH17" s="18"/>
      <c r="BI17" s="67">
        <f t="shared" si="18"/>
        <v>0</v>
      </c>
      <c r="BJ17" s="18"/>
      <c r="BK17" s="18"/>
      <c r="BL17" s="67">
        <f t="shared" si="19"/>
        <v>0</v>
      </c>
      <c r="BM17" s="18">
        <v>1477570</v>
      </c>
      <c r="BN17" s="18">
        <v>1469476</v>
      </c>
      <c r="BO17" s="67">
        <f t="shared" si="20"/>
        <v>-8094</v>
      </c>
    </row>
    <row r="18" spans="1:67" ht="30.75" customHeight="1">
      <c r="A18" s="2"/>
      <c r="B18" s="5" t="s">
        <v>57</v>
      </c>
      <c r="C18" s="90">
        <v>30847374</v>
      </c>
      <c r="D18" s="107"/>
      <c r="E18" s="90">
        <v>30847374</v>
      </c>
      <c r="F18" s="90"/>
      <c r="G18" s="91">
        <f t="shared" si="0"/>
        <v>0</v>
      </c>
      <c r="H18" s="18">
        <v>949940</v>
      </c>
      <c r="I18" s="18">
        <v>949940</v>
      </c>
      <c r="J18" s="67">
        <f t="shared" si="1"/>
        <v>0</v>
      </c>
      <c r="K18" s="18">
        <v>887245</v>
      </c>
      <c r="L18" s="18">
        <v>887245</v>
      </c>
      <c r="M18" s="67">
        <f t="shared" si="2"/>
        <v>0</v>
      </c>
      <c r="N18" s="18">
        <v>808967</v>
      </c>
      <c r="O18" s="18">
        <v>808967</v>
      </c>
      <c r="P18" s="67">
        <f t="shared" si="3"/>
        <v>0</v>
      </c>
      <c r="Q18" s="18">
        <v>3139185</v>
      </c>
      <c r="R18" s="18">
        <v>3139185</v>
      </c>
      <c r="S18" s="67">
        <f t="shared" si="4"/>
        <v>0</v>
      </c>
      <c r="T18" s="18">
        <v>1758880</v>
      </c>
      <c r="U18" s="18">
        <v>1758880</v>
      </c>
      <c r="V18" s="67">
        <f t="shared" si="5"/>
        <v>0</v>
      </c>
      <c r="W18" s="18">
        <v>2410000</v>
      </c>
      <c r="X18" s="18">
        <v>2410000</v>
      </c>
      <c r="Y18" s="67">
        <f t="shared" si="6"/>
        <v>0</v>
      </c>
      <c r="Z18" s="12">
        <v>2166960</v>
      </c>
      <c r="AA18" s="12">
        <v>2166960</v>
      </c>
      <c r="AB18" s="67">
        <f t="shared" si="7"/>
        <v>0</v>
      </c>
      <c r="AC18" s="18">
        <v>961130</v>
      </c>
      <c r="AD18" s="18">
        <v>961130</v>
      </c>
      <c r="AE18" s="67">
        <f t="shared" si="8"/>
        <v>0</v>
      </c>
      <c r="AF18" s="18">
        <v>1038591</v>
      </c>
      <c r="AG18" s="18">
        <v>1038591</v>
      </c>
      <c r="AH18" s="62">
        <f t="shared" si="9"/>
        <v>0</v>
      </c>
      <c r="AI18" s="18">
        <v>944992</v>
      </c>
      <c r="AJ18" s="18">
        <v>944992</v>
      </c>
      <c r="AK18" s="67">
        <f t="shared" si="10"/>
        <v>0</v>
      </c>
      <c r="AL18" s="18">
        <v>1978476</v>
      </c>
      <c r="AM18" s="18">
        <v>1978476</v>
      </c>
      <c r="AN18" s="67">
        <f t="shared" si="11"/>
        <v>0</v>
      </c>
      <c r="AO18" s="18">
        <v>1470514</v>
      </c>
      <c r="AP18" s="18">
        <v>1470514</v>
      </c>
      <c r="AQ18" s="67">
        <f t="shared" si="12"/>
        <v>0</v>
      </c>
      <c r="AR18" s="18">
        <v>1381670</v>
      </c>
      <c r="AS18" s="18">
        <v>1381670</v>
      </c>
      <c r="AT18" s="67">
        <f t="shared" si="13"/>
        <v>0</v>
      </c>
      <c r="AU18" s="18">
        <v>1432264</v>
      </c>
      <c r="AV18" s="18">
        <v>1432264</v>
      </c>
      <c r="AW18" s="67">
        <f t="shared" si="14"/>
        <v>0</v>
      </c>
      <c r="AX18" s="18">
        <v>1109830</v>
      </c>
      <c r="AY18" s="18">
        <v>1109830</v>
      </c>
      <c r="AZ18" s="67">
        <f t="shared" si="15"/>
        <v>0</v>
      </c>
      <c r="BA18" s="18">
        <v>1282327</v>
      </c>
      <c r="BB18" s="18">
        <v>1282327</v>
      </c>
      <c r="BC18" s="67">
        <f t="shared" si="16"/>
        <v>0</v>
      </c>
      <c r="BD18" s="18">
        <v>922168</v>
      </c>
      <c r="BE18" s="18">
        <v>922168</v>
      </c>
      <c r="BF18" s="67">
        <f t="shared" si="17"/>
        <v>0</v>
      </c>
      <c r="BG18" s="18">
        <v>2346637</v>
      </c>
      <c r="BH18" s="18">
        <v>2346637</v>
      </c>
      <c r="BI18" s="67">
        <f t="shared" si="18"/>
        <v>0</v>
      </c>
      <c r="BJ18" s="18">
        <v>1760872</v>
      </c>
      <c r="BK18" s="18">
        <v>1760872</v>
      </c>
      <c r="BL18" s="67">
        <f t="shared" si="19"/>
        <v>0</v>
      </c>
      <c r="BM18" s="18">
        <v>2096726</v>
      </c>
      <c r="BN18" s="18">
        <v>2096726</v>
      </c>
      <c r="BO18" s="67">
        <f t="shared" si="20"/>
        <v>0</v>
      </c>
    </row>
    <row r="19" spans="1:67" ht="15.75" customHeight="1">
      <c r="A19" s="2"/>
      <c r="B19" s="5" t="s">
        <v>58</v>
      </c>
      <c r="C19" s="90">
        <v>1750364</v>
      </c>
      <c r="D19" s="90">
        <v>1750364</v>
      </c>
      <c r="E19" s="90">
        <v>1750000</v>
      </c>
      <c r="F19" s="90"/>
      <c r="G19" s="91">
        <f t="shared" si="0"/>
        <v>-364</v>
      </c>
      <c r="H19" s="18"/>
      <c r="I19" s="18"/>
      <c r="J19" s="67">
        <f t="shared" si="1"/>
        <v>0</v>
      </c>
      <c r="K19" s="18"/>
      <c r="L19" s="18"/>
      <c r="M19" s="67">
        <f t="shared" si="2"/>
        <v>0</v>
      </c>
      <c r="N19" s="18"/>
      <c r="O19" s="18">
        <v>191800</v>
      </c>
      <c r="P19" s="67">
        <f t="shared" si="3"/>
        <v>191800</v>
      </c>
      <c r="Q19" s="18"/>
      <c r="R19" s="18">
        <v>168700</v>
      </c>
      <c r="S19" s="67">
        <f t="shared" si="4"/>
        <v>168700</v>
      </c>
      <c r="T19" s="18"/>
      <c r="U19" s="18"/>
      <c r="V19" s="67">
        <f t="shared" si="5"/>
        <v>0</v>
      </c>
      <c r="W19" s="18"/>
      <c r="X19" s="18">
        <v>201250</v>
      </c>
      <c r="Y19" s="67">
        <f t="shared" si="6"/>
        <v>201250</v>
      </c>
      <c r="Z19" s="12"/>
      <c r="AA19" s="12">
        <v>216475</v>
      </c>
      <c r="AB19" s="67">
        <f t="shared" si="7"/>
        <v>216475</v>
      </c>
      <c r="AC19" s="18"/>
      <c r="AD19" s="18">
        <v>138775</v>
      </c>
      <c r="AE19" s="67">
        <f t="shared" si="8"/>
        <v>138775</v>
      </c>
      <c r="AF19" s="18"/>
      <c r="AG19" s="18"/>
      <c r="AH19" s="62">
        <f t="shared" si="9"/>
        <v>0</v>
      </c>
      <c r="AI19" s="18"/>
      <c r="AJ19" s="18">
        <v>134050</v>
      </c>
      <c r="AK19" s="67">
        <f t="shared" si="10"/>
        <v>134050</v>
      </c>
      <c r="AL19" s="18"/>
      <c r="AM19" s="18">
        <v>166075</v>
      </c>
      <c r="AN19" s="67">
        <f t="shared" si="11"/>
        <v>166075</v>
      </c>
      <c r="AO19" s="18"/>
      <c r="AP19" s="18">
        <v>165550</v>
      </c>
      <c r="AQ19" s="67">
        <f t="shared" si="12"/>
        <v>165550</v>
      </c>
      <c r="AR19" s="18"/>
      <c r="AS19" s="18"/>
      <c r="AT19" s="67">
        <f t="shared" si="13"/>
        <v>0</v>
      </c>
      <c r="AU19" s="18"/>
      <c r="AV19" s="18"/>
      <c r="AW19" s="67">
        <f t="shared" si="14"/>
        <v>0</v>
      </c>
      <c r="AX19" s="18"/>
      <c r="AY19" s="18"/>
      <c r="AZ19" s="67">
        <f t="shared" si="15"/>
        <v>0</v>
      </c>
      <c r="BA19" s="18"/>
      <c r="BB19" s="18">
        <v>158200</v>
      </c>
      <c r="BC19" s="67">
        <f t="shared" si="16"/>
        <v>158200</v>
      </c>
      <c r="BD19" s="18"/>
      <c r="BE19" s="18"/>
      <c r="BF19" s="67">
        <f t="shared" si="17"/>
        <v>0</v>
      </c>
      <c r="BG19" s="18"/>
      <c r="BH19" s="18"/>
      <c r="BI19" s="67">
        <f t="shared" si="18"/>
        <v>0</v>
      </c>
      <c r="BJ19" s="18"/>
      <c r="BK19" s="18"/>
      <c r="BL19" s="67">
        <f t="shared" si="19"/>
        <v>0</v>
      </c>
      <c r="BM19" s="18"/>
      <c r="BN19" s="18">
        <v>209125</v>
      </c>
      <c r="BO19" s="67">
        <f t="shared" si="20"/>
        <v>209125</v>
      </c>
    </row>
    <row r="20" spans="1:67" ht="30.75" customHeight="1">
      <c r="A20" s="2"/>
      <c r="B20" s="5" t="s">
        <v>96</v>
      </c>
      <c r="C20" s="90">
        <v>14097500</v>
      </c>
      <c r="D20" s="107"/>
      <c r="E20" s="90">
        <v>14035274</v>
      </c>
      <c r="F20" s="90"/>
      <c r="G20" s="91">
        <f t="shared" si="0"/>
        <v>-62226</v>
      </c>
      <c r="H20" s="18">
        <v>5866450</v>
      </c>
      <c r="I20" s="18">
        <v>5866450</v>
      </c>
      <c r="J20" s="67">
        <f t="shared" si="1"/>
        <v>0</v>
      </c>
      <c r="K20" s="18">
        <v>1971545</v>
      </c>
      <c r="L20" s="18">
        <v>1971475</v>
      </c>
      <c r="M20" s="67">
        <f t="shared" si="2"/>
        <v>-70</v>
      </c>
      <c r="N20" s="18">
        <v>677450</v>
      </c>
      <c r="O20" s="18">
        <v>677450</v>
      </c>
      <c r="P20" s="67">
        <f t="shared" si="3"/>
        <v>0</v>
      </c>
      <c r="Q20" s="18">
        <v>269125</v>
      </c>
      <c r="R20" s="18">
        <v>268125</v>
      </c>
      <c r="S20" s="67">
        <f t="shared" si="4"/>
        <v>-1000</v>
      </c>
      <c r="T20" s="18">
        <v>952235</v>
      </c>
      <c r="U20" s="18">
        <v>949179</v>
      </c>
      <c r="V20" s="67">
        <f t="shared" si="5"/>
        <v>-3056</v>
      </c>
      <c r="W20" s="18">
        <v>670300</v>
      </c>
      <c r="X20" s="18">
        <v>670300</v>
      </c>
      <c r="Y20" s="67">
        <f t="shared" si="6"/>
        <v>0</v>
      </c>
      <c r="Z20" s="12">
        <v>843930</v>
      </c>
      <c r="AA20" s="12">
        <v>843930</v>
      </c>
      <c r="AB20" s="67">
        <f t="shared" si="7"/>
        <v>0</v>
      </c>
      <c r="AC20" s="18">
        <v>114925</v>
      </c>
      <c r="AD20" s="18">
        <v>111955</v>
      </c>
      <c r="AE20" s="67">
        <f t="shared" si="8"/>
        <v>-2970</v>
      </c>
      <c r="AF20" s="18">
        <v>169550</v>
      </c>
      <c r="AG20" s="18">
        <v>169550</v>
      </c>
      <c r="AH20" s="62">
        <f t="shared" si="9"/>
        <v>0</v>
      </c>
      <c r="AI20" s="18">
        <v>82900</v>
      </c>
      <c r="AJ20" s="18">
        <v>82872</v>
      </c>
      <c r="AK20" s="67">
        <f t="shared" si="10"/>
        <v>-28</v>
      </c>
      <c r="AL20" s="18">
        <v>527370</v>
      </c>
      <c r="AM20" s="18">
        <v>527370</v>
      </c>
      <c r="AN20" s="67">
        <f t="shared" si="11"/>
        <v>0</v>
      </c>
      <c r="AO20" s="18">
        <v>365110</v>
      </c>
      <c r="AP20" s="18">
        <v>365110</v>
      </c>
      <c r="AQ20" s="67">
        <f t="shared" si="12"/>
        <v>0</v>
      </c>
      <c r="AR20" s="18">
        <v>131770</v>
      </c>
      <c r="AS20" s="18">
        <v>131670</v>
      </c>
      <c r="AT20" s="67">
        <f t="shared" si="13"/>
        <v>-100</v>
      </c>
      <c r="AU20" s="18">
        <v>188200</v>
      </c>
      <c r="AV20" s="18">
        <v>173458</v>
      </c>
      <c r="AW20" s="67">
        <f t="shared" si="14"/>
        <v>-14742</v>
      </c>
      <c r="AX20" s="18">
        <v>141325</v>
      </c>
      <c r="AY20" s="18">
        <v>138600</v>
      </c>
      <c r="AZ20" s="67">
        <f t="shared" si="15"/>
        <v>-2725</v>
      </c>
      <c r="BA20" s="18">
        <v>212260</v>
      </c>
      <c r="BB20" s="18">
        <v>186065</v>
      </c>
      <c r="BC20" s="67">
        <f t="shared" si="16"/>
        <v>-26195</v>
      </c>
      <c r="BD20" s="18">
        <v>53060</v>
      </c>
      <c r="BE20" s="18">
        <v>51480</v>
      </c>
      <c r="BF20" s="67">
        <f t="shared" si="17"/>
        <v>-1580</v>
      </c>
      <c r="BG20" s="18">
        <v>145775</v>
      </c>
      <c r="BH20" s="18">
        <v>136015</v>
      </c>
      <c r="BI20" s="67">
        <f t="shared" si="18"/>
        <v>-9760</v>
      </c>
      <c r="BJ20" s="18">
        <v>109550</v>
      </c>
      <c r="BK20" s="18">
        <v>109550</v>
      </c>
      <c r="BL20" s="67">
        <f t="shared" si="19"/>
        <v>0</v>
      </c>
      <c r="BM20" s="18">
        <v>604670</v>
      </c>
      <c r="BN20" s="18">
        <v>604670</v>
      </c>
      <c r="BO20" s="67">
        <f t="shared" si="20"/>
        <v>0</v>
      </c>
    </row>
    <row r="21" spans="1:67" ht="30.75" customHeight="1">
      <c r="A21" s="2"/>
      <c r="B21" s="5" t="s">
        <v>97</v>
      </c>
      <c r="C21" s="90">
        <v>7000000</v>
      </c>
      <c r="D21" s="107"/>
      <c r="E21" s="90">
        <v>6192085</v>
      </c>
      <c r="F21" s="90"/>
      <c r="G21" s="91">
        <f t="shared" si="0"/>
        <v>-807915</v>
      </c>
      <c r="H21" s="18">
        <v>1187000</v>
      </c>
      <c r="I21" s="18">
        <v>978000</v>
      </c>
      <c r="J21" s="67">
        <f t="shared" si="1"/>
        <v>-209000</v>
      </c>
      <c r="K21" s="18">
        <v>2667000</v>
      </c>
      <c r="L21" s="18">
        <v>2347000</v>
      </c>
      <c r="M21" s="67">
        <f t="shared" si="2"/>
        <v>-320000</v>
      </c>
      <c r="N21" s="18">
        <v>656000</v>
      </c>
      <c r="O21" s="18">
        <v>577000</v>
      </c>
      <c r="P21" s="67">
        <f t="shared" si="3"/>
        <v>-79000</v>
      </c>
      <c r="Q21" s="18"/>
      <c r="R21" s="18"/>
      <c r="S21" s="67">
        <f t="shared" si="4"/>
        <v>0</v>
      </c>
      <c r="T21" s="18">
        <v>290000</v>
      </c>
      <c r="U21" s="18">
        <v>255000</v>
      </c>
      <c r="V21" s="67">
        <f t="shared" si="5"/>
        <v>-35000</v>
      </c>
      <c r="W21" s="18">
        <v>520000</v>
      </c>
      <c r="X21" s="18">
        <v>458000</v>
      </c>
      <c r="Y21" s="67">
        <f t="shared" si="6"/>
        <v>-62000</v>
      </c>
      <c r="Z21" s="12"/>
      <c r="AA21" s="12"/>
      <c r="AB21" s="67">
        <f t="shared" si="7"/>
        <v>0</v>
      </c>
      <c r="AC21" s="18"/>
      <c r="AD21" s="18"/>
      <c r="AE21" s="67">
        <f t="shared" si="8"/>
        <v>0</v>
      </c>
      <c r="AF21" s="18">
        <v>407000</v>
      </c>
      <c r="AG21" s="18">
        <v>407000</v>
      </c>
      <c r="AH21" s="62">
        <f t="shared" si="9"/>
        <v>0</v>
      </c>
      <c r="AI21" s="18"/>
      <c r="AJ21" s="18"/>
      <c r="AK21" s="67">
        <f t="shared" si="10"/>
        <v>0</v>
      </c>
      <c r="AL21" s="18"/>
      <c r="AM21" s="18"/>
      <c r="AN21" s="67">
        <f t="shared" si="11"/>
        <v>0</v>
      </c>
      <c r="AO21" s="18">
        <v>234000</v>
      </c>
      <c r="AP21" s="18">
        <v>234000</v>
      </c>
      <c r="AQ21" s="67">
        <f t="shared" si="12"/>
        <v>0</v>
      </c>
      <c r="AR21" s="18">
        <v>62000</v>
      </c>
      <c r="AS21" s="18">
        <v>62000</v>
      </c>
      <c r="AT21" s="67">
        <f t="shared" si="13"/>
        <v>0</v>
      </c>
      <c r="AU21" s="18"/>
      <c r="AV21" s="18"/>
      <c r="AW21" s="67">
        <f t="shared" si="14"/>
        <v>0</v>
      </c>
      <c r="AX21" s="18"/>
      <c r="AY21" s="18"/>
      <c r="AZ21" s="67">
        <f t="shared" si="15"/>
        <v>0</v>
      </c>
      <c r="BA21" s="18"/>
      <c r="BB21" s="18"/>
      <c r="BC21" s="67">
        <f t="shared" si="16"/>
        <v>0</v>
      </c>
      <c r="BD21" s="18"/>
      <c r="BE21" s="18"/>
      <c r="BF21" s="67">
        <f t="shared" si="17"/>
        <v>0</v>
      </c>
      <c r="BG21" s="18"/>
      <c r="BH21" s="18"/>
      <c r="BI21" s="67">
        <f t="shared" si="18"/>
        <v>0</v>
      </c>
      <c r="BJ21" s="18">
        <v>156000</v>
      </c>
      <c r="BK21" s="18">
        <v>152085</v>
      </c>
      <c r="BL21" s="67">
        <f t="shared" si="19"/>
        <v>-3915</v>
      </c>
      <c r="BM21" s="18">
        <v>821000</v>
      </c>
      <c r="BN21" s="18">
        <v>722000</v>
      </c>
      <c r="BO21" s="67">
        <f t="shared" si="20"/>
        <v>-99000</v>
      </c>
    </row>
    <row r="22" spans="1:67" ht="30.75" customHeight="1">
      <c r="A22" s="2"/>
      <c r="B22" s="5" t="s">
        <v>98</v>
      </c>
      <c r="C22" s="90">
        <v>63129770</v>
      </c>
      <c r="D22" s="90">
        <v>63129770</v>
      </c>
      <c r="E22" s="90">
        <v>58234579</v>
      </c>
      <c r="F22" s="90"/>
      <c r="G22" s="91">
        <f t="shared" si="0"/>
        <v>-4895191</v>
      </c>
      <c r="H22" s="87"/>
      <c r="I22" s="18">
        <v>13961915</v>
      </c>
      <c r="J22" s="67">
        <f t="shared" si="1"/>
        <v>13961915</v>
      </c>
      <c r="K22" s="87"/>
      <c r="L22" s="87">
        <v>2866880</v>
      </c>
      <c r="M22" s="67">
        <f t="shared" si="2"/>
        <v>2866880</v>
      </c>
      <c r="N22" s="87"/>
      <c r="O22" s="87"/>
      <c r="P22" s="67">
        <f t="shared" si="3"/>
        <v>0</v>
      </c>
      <c r="Q22" s="18"/>
      <c r="R22" s="18"/>
      <c r="S22" s="67">
        <f t="shared" si="4"/>
        <v>0</v>
      </c>
      <c r="T22" s="18"/>
      <c r="U22" s="18">
        <v>2479977</v>
      </c>
      <c r="V22" s="67">
        <f t="shared" si="5"/>
        <v>2479977</v>
      </c>
      <c r="W22" s="18"/>
      <c r="X22" s="18">
        <v>7286490</v>
      </c>
      <c r="Y22" s="67">
        <f t="shared" si="6"/>
        <v>7286490</v>
      </c>
      <c r="Z22" s="12"/>
      <c r="AA22" s="12">
        <v>8994676</v>
      </c>
      <c r="AB22" s="67">
        <f t="shared" si="7"/>
        <v>8994676</v>
      </c>
      <c r="AC22" s="18"/>
      <c r="AD22" s="18">
        <v>1560414</v>
      </c>
      <c r="AE22" s="67">
        <f t="shared" si="8"/>
        <v>1560414</v>
      </c>
      <c r="AF22" s="18"/>
      <c r="AG22" s="18"/>
      <c r="AH22" s="62">
        <f t="shared" si="9"/>
        <v>0</v>
      </c>
      <c r="AI22" s="18"/>
      <c r="AJ22" s="18"/>
      <c r="AK22" s="67">
        <f t="shared" si="10"/>
        <v>0</v>
      </c>
      <c r="AL22" s="18"/>
      <c r="AM22" s="18"/>
      <c r="AN22" s="67">
        <f t="shared" si="11"/>
        <v>0</v>
      </c>
      <c r="AO22" s="18"/>
      <c r="AP22" s="18"/>
      <c r="AQ22" s="67">
        <f t="shared" si="12"/>
        <v>0</v>
      </c>
      <c r="AR22" s="18"/>
      <c r="AS22" s="18"/>
      <c r="AT22" s="67">
        <f t="shared" si="13"/>
        <v>0</v>
      </c>
      <c r="AU22" s="18"/>
      <c r="AV22" s="18"/>
      <c r="AW22" s="67">
        <f t="shared" si="14"/>
        <v>0</v>
      </c>
      <c r="AX22" s="18"/>
      <c r="AY22" s="18">
        <v>3227198</v>
      </c>
      <c r="AZ22" s="67">
        <f t="shared" si="15"/>
        <v>3227198</v>
      </c>
      <c r="BA22" s="18"/>
      <c r="BB22" s="18">
        <v>899080</v>
      </c>
      <c r="BC22" s="67">
        <f t="shared" si="16"/>
        <v>899080</v>
      </c>
      <c r="BD22" s="18"/>
      <c r="BE22" s="18">
        <v>9088482</v>
      </c>
      <c r="BF22" s="67">
        <f t="shared" si="17"/>
        <v>9088482</v>
      </c>
      <c r="BG22" s="18"/>
      <c r="BH22" s="18"/>
      <c r="BI22" s="67">
        <f t="shared" si="18"/>
        <v>0</v>
      </c>
      <c r="BJ22" s="18"/>
      <c r="BK22" s="18">
        <v>2285539</v>
      </c>
      <c r="BL22" s="67">
        <f t="shared" si="19"/>
        <v>2285539</v>
      </c>
      <c r="BM22" s="18"/>
      <c r="BN22" s="18">
        <v>5583929</v>
      </c>
      <c r="BO22" s="67">
        <f t="shared" si="20"/>
        <v>5583929</v>
      </c>
    </row>
    <row r="23" spans="1:67" ht="30.75" customHeight="1">
      <c r="A23" s="2"/>
      <c r="B23" s="5" t="s">
        <v>99</v>
      </c>
      <c r="C23" s="90">
        <v>71040000</v>
      </c>
      <c r="D23" s="90">
        <v>71040000</v>
      </c>
      <c r="E23" s="90">
        <v>65576858</v>
      </c>
      <c r="F23" s="90"/>
      <c r="G23" s="91">
        <f t="shared" si="0"/>
        <v>-5463142</v>
      </c>
      <c r="H23" s="87"/>
      <c r="I23" s="18">
        <v>35160957</v>
      </c>
      <c r="J23" s="67">
        <f t="shared" si="1"/>
        <v>35160957</v>
      </c>
      <c r="K23" s="87"/>
      <c r="L23" s="18">
        <v>2175201</v>
      </c>
      <c r="M23" s="67">
        <f t="shared" si="2"/>
        <v>2175201</v>
      </c>
      <c r="N23" s="87"/>
      <c r="O23" s="18">
        <v>1734316</v>
      </c>
      <c r="P23" s="67">
        <f t="shared" si="3"/>
        <v>1734316</v>
      </c>
      <c r="Q23" s="18"/>
      <c r="R23" s="18">
        <v>2553362</v>
      </c>
      <c r="S23" s="67">
        <f t="shared" si="4"/>
        <v>2553362</v>
      </c>
      <c r="T23" s="18"/>
      <c r="U23" s="18">
        <v>2597513</v>
      </c>
      <c r="V23" s="67">
        <f t="shared" si="5"/>
        <v>2597513</v>
      </c>
      <c r="W23" s="18"/>
      <c r="X23" s="18">
        <v>235919</v>
      </c>
      <c r="Y23" s="67">
        <f t="shared" si="6"/>
        <v>235919</v>
      </c>
      <c r="Z23" s="12"/>
      <c r="AA23" s="12">
        <v>1714937</v>
      </c>
      <c r="AB23" s="67">
        <f t="shared" si="7"/>
        <v>1714937</v>
      </c>
      <c r="AC23" s="18"/>
      <c r="AD23" s="18">
        <v>687875</v>
      </c>
      <c r="AE23" s="67">
        <f t="shared" si="8"/>
        <v>687875</v>
      </c>
      <c r="AF23" s="18"/>
      <c r="AG23" s="18">
        <v>1273127</v>
      </c>
      <c r="AH23" s="62">
        <f t="shared" si="9"/>
        <v>1273127</v>
      </c>
      <c r="AI23" s="18"/>
      <c r="AJ23" s="18">
        <v>258145</v>
      </c>
      <c r="AK23" s="67">
        <f t="shared" si="10"/>
        <v>258145</v>
      </c>
      <c r="AL23" s="18"/>
      <c r="AM23" s="18">
        <v>2322727</v>
      </c>
      <c r="AN23" s="67">
        <f t="shared" si="11"/>
        <v>2322727</v>
      </c>
      <c r="AO23" s="18"/>
      <c r="AP23" s="18">
        <v>1330958</v>
      </c>
      <c r="AQ23" s="67">
        <f t="shared" si="12"/>
        <v>1330958</v>
      </c>
      <c r="AR23" s="18"/>
      <c r="AS23" s="18">
        <v>2708416</v>
      </c>
      <c r="AT23" s="67">
        <f t="shared" si="13"/>
        <v>2708416</v>
      </c>
      <c r="AU23" s="18"/>
      <c r="AV23" s="18">
        <v>652583</v>
      </c>
      <c r="AW23" s="67">
        <f t="shared" si="14"/>
        <v>652583</v>
      </c>
      <c r="AX23" s="18"/>
      <c r="AY23" s="18">
        <v>1752521</v>
      </c>
      <c r="AZ23" s="67">
        <f t="shared" si="15"/>
        <v>1752521</v>
      </c>
      <c r="BA23" s="18"/>
      <c r="BB23" s="18">
        <v>2766295</v>
      </c>
      <c r="BC23" s="67">
        <f t="shared" si="16"/>
        <v>2766295</v>
      </c>
      <c r="BD23" s="18"/>
      <c r="BE23" s="18">
        <v>1452080</v>
      </c>
      <c r="BF23" s="67">
        <f t="shared" si="17"/>
        <v>1452080</v>
      </c>
      <c r="BG23" s="18"/>
      <c r="BH23" s="18">
        <v>636793</v>
      </c>
      <c r="BI23" s="67">
        <f t="shared" si="18"/>
        <v>636793</v>
      </c>
      <c r="BJ23" s="18"/>
      <c r="BK23" s="18">
        <v>652002</v>
      </c>
      <c r="BL23" s="67">
        <f t="shared" si="19"/>
        <v>652002</v>
      </c>
      <c r="BM23" s="18"/>
      <c r="BN23" s="18">
        <v>2911131</v>
      </c>
      <c r="BO23" s="67">
        <f t="shared" si="20"/>
        <v>2911131</v>
      </c>
    </row>
    <row r="24" spans="1:67" ht="30.75" customHeight="1">
      <c r="A24" s="2"/>
      <c r="B24" s="5" t="s">
        <v>100</v>
      </c>
      <c r="C24" s="90">
        <v>9261131</v>
      </c>
      <c r="D24" s="90">
        <v>9261131</v>
      </c>
      <c r="E24" s="90">
        <v>7350649</v>
      </c>
      <c r="F24" s="90"/>
      <c r="G24" s="91">
        <f t="shared" si="0"/>
        <v>-1910482</v>
      </c>
      <c r="H24" s="87"/>
      <c r="I24" s="18">
        <v>896938</v>
      </c>
      <c r="J24" s="67">
        <f t="shared" si="1"/>
        <v>896938</v>
      </c>
      <c r="K24" s="87"/>
      <c r="L24" s="18">
        <v>3187888</v>
      </c>
      <c r="M24" s="67">
        <f t="shared" si="2"/>
        <v>3187888</v>
      </c>
      <c r="N24" s="87"/>
      <c r="O24" s="18">
        <v>414821</v>
      </c>
      <c r="P24" s="67">
        <f t="shared" si="3"/>
        <v>414821</v>
      </c>
      <c r="Q24" s="18"/>
      <c r="R24" s="18"/>
      <c r="S24" s="67">
        <f t="shared" si="4"/>
        <v>0</v>
      </c>
      <c r="T24" s="18"/>
      <c r="U24" s="18">
        <v>849122</v>
      </c>
      <c r="V24" s="67">
        <f t="shared" si="5"/>
        <v>849122</v>
      </c>
      <c r="W24" s="18"/>
      <c r="X24" s="18"/>
      <c r="Y24" s="67">
        <f t="shared" si="6"/>
        <v>0</v>
      </c>
      <c r="Z24" s="12"/>
      <c r="AA24" s="12">
        <v>1004257</v>
      </c>
      <c r="AB24" s="67">
        <f t="shared" si="7"/>
        <v>1004257</v>
      </c>
      <c r="AC24" s="18"/>
      <c r="AD24" s="18"/>
      <c r="AE24" s="67">
        <f t="shared" si="8"/>
        <v>0</v>
      </c>
      <c r="AF24" s="18"/>
      <c r="AG24" s="18">
        <v>486389</v>
      </c>
      <c r="AH24" s="62">
        <f t="shared" si="9"/>
        <v>486389</v>
      </c>
      <c r="AI24" s="18"/>
      <c r="AJ24" s="18"/>
      <c r="AK24" s="67">
        <f t="shared" si="10"/>
        <v>0</v>
      </c>
      <c r="AL24" s="18"/>
      <c r="AM24" s="18">
        <v>49661</v>
      </c>
      <c r="AN24" s="67">
        <f t="shared" si="11"/>
        <v>49661</v>
      </c>
      <c r="AO24" s="18"/>
      <c r="AP24" s="18">
        <v>52590</v>
      </c>
      <c r="AQ24" s="67">
        <f t="shared" si="12"/>
        <v>52590</v>
      </c>
      <c r="AR24" s="18"/>
      <c r="AS24" s="18"/>
      <c r="AT24" s="67">
        <f t="shared" si="13"/>
        <v>0</v>
      </c>
      <c r="AU24" s="18"/>
      <c r="AV24" s="18"/>
      <c r="AW24" s="67">
        <f t="shared" si="14"/>
        <v>0</v>
      </c>
      <c r="AX24" s="18"/>
      <c r="AY24" s="18">
        <v>84000</v>
      </c>
      <c r="AZ24" s="67">
        <f t="shared" si="15"/>
        <v>84000</v>
      </c>
      <c r="BA24" s="18"/>
      <c r="BB24" s="18"/>
      <c r="BC24" s="67">
        <f t="shared" si="16"/>
        <v>0</v>
      </c>
      <c r="BD24" s="18"/>
      <c r="BE24" s="18">
        <v>324983</v>
      </c>
      <c r="BF24" s="67">
        <f t="shared" si="17"/>
        <v>324983</v>
      </c>
      <c r="BG24" s="18"/>
      <c r="BH24" s="18"/>
      <c r="BI24" s="67">
        <f t="shared" si="18"/>
        <v>0</v>
      </c>
      <c r="BJ24" s="18"/>
      <c r="BK24" s="18"/>
      <c r="BL24" s="67">
        <f t="shared" si="19"/>
        <v>0</v>
      </c>
      <c r="BM24" s="18"/>
      <c r="BN24" s="18"/>
      <c r="BO24" s="67">
        <f t="shared" si="20"/>
        <v>0</v>
      </c>
    </row>
    <row r="25" spans="1:67" ht="47.25" customHeight="1">
      <c r="A25" s="2"/>
      <c r="B25" s="5" t="s">
        <v>101</v>
      </c>
      <c r="C25" s="90">
        <v>53741805</v>
      </c>
      <c r="D25" s="90">
        <v>53741805</v>
      </c>
      <c r="E25" s="90">
        <v>51804108</v>
      </c>
      <c r="F25" s="90"/>
      <c r="G25" s="91">
        <f t="shared" si="0"/>
        <v>-1937697</v>
      </c>
      <c r="H25" s="87"/>
      <c r="I25" s="18">
        <v>7643221</v>
      </c>
      <c r="J25" s="67">
        <f t="shared" si="1"/>
        <v>7643221</v>
      </c>
      <c r="K25" s="87"/>
      <c r="L25" s="18">
        <v>1109500</v>
      </c>
      <c r="M25" s="67">
        <f t="shared" si="2"/>
        <v>1109500</v>
      </c>
      <c r="N25" s="87"/>
      <c r="O25" s="87"/>
      <c r="P25" s="67">
        <f t="shared" si="3"/>
        <v>0</v>
      </c>
      <c r="Q25" s="18"/>
      <c r="R25" s="18">
        <v>5220777</v>
      </c>
      <c r="S25" s="67">
        <f t="shared" si="4"/>
        <v>5220777</v>
      </c>
      <c r="T25" s="18"/>
      <c r="U25" s="18">
        <v>1020060</v>
      </c>
      <c r="V25" s="67">
        <f t="shared" si="5"/>
        <v>1020060</v>
      </c>
      <c r="W25" s="18"/>
      <c r="X25" s="18">
        <v>8900267</v>
      </c>
      <c r="Y25" s="67">
        <f t="shared" si="6"/>
        <v>8900267</v>
      </c>
      <c r="Z25" s="12"/>
      <c r="AA25" s="12"/>
      <c r="AB25" s="67">
        <f t="shared" si="7"/>
        <v>0</v>
      </c>
      <c r="AC25" s="18"/>
      <c r="AD25" s="18"/>
      <c r="AE25" s="67">
        <f t="shared" si="8"/>
        <v>0</v>
      </c>
      <c r="AF25" s="18"/>
      <c r="AG25" s="18">
        <v>592800</v>
      </c>
      <c r="AH25" s="62">
        <f t="shared" si="9"/>
        <v>592800</v>
      </c>
      <c r="AI25" s="18"/>
      <c r="AJ25" s="18"/>
      <c r="AK25" s="67">
        <f t="shared" si="10"/>
        <v>0</v>
      </c>
      <c r="AL25" s="18"/>
      <c r="AM25" s="18">
        <v>5689807</v>
      </c>
      <c r="AN25" s="67">
        <f t="shared" si="11"/>
        <v>5689807</v>
      </c>
      <c r="AO25" s="18"/>
      <c r="AP25" s="18">
        <v>4233336</v>
      </c>
      <c r="AQ25" s="67">
        <f t="shared" si="12"/>
        <v>4233336</v>
      </c>
      <c r="AR25" s="18"/>
      <c r="AS25" s="18">
        <v>2500000</v>
      </c>
      <c r="AT25" s="67">
        <f t="shared" si="13"/>
        <v>2500000</v>
      </c>
      <c r="AU25" s="18"/>
      <c r="AV25" s="18">
        <v>1271966</v>
      </c>
      <c r="AW25" s="67">
        <f t="shared" si="14"/>
        <v>1271966</v>
      </c>
      <c r="AX25" s="18"/>
      <c r="AY25" s="18">
        <v>2850000</v>
      </c>
      <c r="AZ25" s="67">
        <f t="shared" si="15"/>
        <v>2850000</v>
      </c>
      <c r="BA25" s="18"/>
      <c r="BB25" s="18"/>
      <c r="BC25" s="67">
        <f t="shared" si="16"/>
        <v>0</v>
      </c>
      <c r="BD25" s="18"/>
      <c r="BE25" s="18"/>
      <c r="BF25" s="67">
        <f t="shared" si="17"/>
        <v>0</v>
      </c>
      <c r="BG25" s="18"/>
      <c r="BH25" s="18"/>
      <c r="BI25" s="67">
        <f t="shared" si="18"/>
        <v>0</v>
      </c>
      <c r="BJ25" s="18"/>
      <c r="BK25" s="18">
        <v>3772373</v>
      </c>
      <c r="BL25" s="67">
        <f t="shared" si="19"/>
        <v>3772373</v>
      </c>
      <c r="BM25" s="18"/>
      <c r="BN25" s="18">
        <v>7000000</v>
      </c>
      <c r="BO25" s="67">
        <f t="shared" si="20"/>
        <v>7000000</v>
      </c>
    </row>
    <row r="26" spans="1:67" ht="78" customHeight="1">
      <c r="A26" s="2"/>
      <c r="B26" s="7" t="s">
        <v>102</v>
      </c>
      <c r="C26" s="90">
        <v>1098764419</v>
      </c>
      <c r="D26" s="90">
        <v>1098764419</v>
      </c>
      <c r="E26" s="90">
        <v>808078950</v>
      </c>
      <c r="F26" s="90"/>
      <c r="G26" s="91">
        <f t="shared" si="0"/>
        <v>-290685469</v>
      </c>
      <c r="H26" s="87"/>
      <c r="I26" s="18">
        <v>417813237</v>
      </c>
      <c r="J26" s="67">
        <f t="shared" si="1"/>
        <v>417813237</v>
      </c>
      <c r="K26" s="87"/>
      <c r="L26" s="18">
        <v>18132484</v>
      </c>
      <c r="M26" s="67">
        <f t="shared" si="2"/>
        <v>18132484</v>
      </c>
      <c r="N26" s="87"/>
      <c r="O26" s="87"/>
      <c r="P26" s="67">
        <f t="shared" si="3"/>
        <v>0</v>
      </c>
      <c r="Q26" s="18"/>
      <c r="R26" s="18">
        <v>77858373</v>
      </c>
      <c r="S26" s="67">
        <f t="shared" si="4"/>
        <v>77858373</v>
      </c>
      <c r="T26" s="18"/>
      <c r="U26" s="18">
        <v>33687349</v>
      </c>
      <c r="V26" s="67">
        <f t="shared" si="5"/>
        <v>33687349</v>
      </c>
      <c r="W26" s="18"/>
      <c r="X26" s="18">
        <v>28990562</v>
      </c>
      <c r="Y26" s="67">
        <f t="shared" si="6"/>
        <v>28990562</v>
      </c>
      <c r="Z26" s="12"/>
      <c r="AA26" s="12">
        <v>37309664</v>
      </c>
      <c r="AB26" s="67">
        <f t="shared" si="7"/>
        <v>37309664</v>
      </c>
      <c r="AC26" s="18"/>
      <c r="AD26" s="18"/>
      <c r="AE26" s="67">
        <f t="shared" si="8"/>
        <v>0</v>
      </c>
      <c r="AF26" s="18"/>
      <c r="AG26" s="18">
        <v>280151</v>
      </c>
      <c r="AH26" s="62">
        <f t="shared" si="9"/>
        <v>280151</v>
      </c>
      <c r="AI26" s="18"/>
      <c r="AJ26" s="18"/>
      <c r="AK26" s="67">
        <f t="shared" si="10"/>
        <v>0</v>
      </c>
      <c r="AL26" s="18"/>
      <c r="AM26" s="18">
        <v>64891376</v>
      </c>
      <c r="AN26" s="67">
        <f t="shared" si="11"/>
        <v>64891376</v>
      </c>
      <c r="AO26" s="18"/>
      <c r="AP26" s="18">
        <v>13624964</v>
      </c>
      <c r="AQ26" s="67">
        <f t="shared" si="12"/>
        <v>13624964</v>
      </c>
      <c r="AR26" s="18"/>
      <c r="AS26" s="18">
        <v>6525873</v>
      </c>
      <c r="AT26" s="67">
        <f t="shared" si="13"/>
        <v>6525873</v>
      </c>
      <c r="AU26" s="18"/>
      <c r="AV26" s="18"/>
      <c r="AW26" s="67">
        <f t="shared" si="14"/>
        <v>0</v>
      </c>
      <c r="AX26" s="18"/>
      <c r="AY26" s="18"/>
      <c r="AZ26" s="67">
        <f t="shared" si="15"/>
        <v>0</v>
      </c>
      <c r="BA26" s="18"/>
      <c r="BB26" s="18">
        <v>8544258</v>
      </c>
      <c r="BC26" s="67">
        <f t="shared" si="16"/>
        <v>8544258</v>
      </c>
      <c r="BD26" s="18"/>
      <c r="BE26" s="18"/>
      <c r="BF26" s="67">
        <f t="shared" si="17"/>
        <v>0</v>
      </c>
      <c r="BG26" s="18"/>
      <c r="BH26" s="18"/>
      <c r="BI26" s="67">
        <f t="shared" si="18"/>
        <v>0</v>
      </c>
      <c r="BJ26" s="18"/>
      <c r="BK26" s="18">
        <v>37711369</v>
      </c>
      <c r="BL26" s="67">
        <f t="shared" si="19"/>
        <v>37711369</v>
      </c>
      <c r="BM26" s="18"/>
      <c r="BN26" s="18">
        <v>62709291</v>
      </c>
      <c r="BO26" s="67">
        <f t="shared" si="20"/>
        <v>62709291</v>
      </c>
    </row>
    <row r="27" spans="1:67" ht="62.25" customHeight="1">
      <c r="A27" s="2"/>
      <c r="B27" s="5" t="s">
        <v>103</v>
      </c>
      <c r="C27" s="90">
        <v>455913380</v>
      </c>
      <c r="D27" s="90">
        <v>455913380</v>
      </c>
      <c r="E27" s="90">
        <v>416118981</v>
      </c>
      <c r="F27" s="90"/>
      <c r="G27" s="91">
        <f t="shared" si="0"/>
        <v>-39794399</v>
      </c>
      <c r="H27" s="87"/>
      <c r="I27" s="18">
        <v>221064589</v>
      </c>
      <c r="J27" s="67">
        <f t="shared" si="1"/>
        <v>221064589</v>
      </c>
      <c r="K27" s="87"/>
      <c r="L27" s="18">
        <v>18338638</v>
      </c>
      <c r="M27" s="67">
        <f t="shared" si="2"/>
        <v>18338638</v>
      </c>
      <c r="N27" s="87"/>
      <c r="O27" s="87"/>
      <c r="P27" s="67">
        <f t="shared" si="3"/>
        <v>0</v>
      </c>
      <c r="Q27" s="18"/>
      <c r="R27" s="18">
        <v>13996514</v>
      </c>
      <c r="S27" s="67">
        <f t="shared" si="4"/>
        <v>13996514</v>
      </c>
      <c r="T27" s="18"/>
      <c r="U27" s="18">
        <v>14760505</v>
      </c>
      <c r="V27" s="67">
        <f t="shared" si="5"/>
        <v>14760505</v>
      </c>
      <c r="W27" s="18"/>
      <c r="X27" s="18">
        <v>17069609</v>
      </c>
      <c r="Y27" s="67">
        <f t="shared" si="6"/>
        <v>17069609</v>
      </c>
      <c r="Z27" s="12"/>
      <c r="AA27" s="12">
        <v>4427827</v>
      </c>
      <c r="AB27" s="67">
        <f t="shared" si="7"/>
        <v>4427827</v>
      </c>
      <c r="AC27" s="18"/>
      <c r="AD27" s="18"/>
      <c r="AE27" s="67">
        <f t="shared" si="8"/>
        <v>0</v>
      </c>
      <c r="AF27" s="18"/>
      <c r="AG27" s="18">
        <v>207266</v>
      </c>
      <c r="AH27" s="62">
        <f t="shared" si="9"/>
        <v>207266</v>
      </c>
      <c r="AI27" s="18"/>
      <c r="AJ27" s="18">
        <v>1798290</v>
      </c>
      <c r="AK27" s="67">
        <f t="shared" si="10"/>
        <v>1798290</v>
      </c>
      <c r="AL27" s="18"/>
      <c r="AM27" s="18">
        <v>31923096</v>
      </c>
      <c r="AN27" s="67">
        <f t="shared" si="11"/>
        <v>31923096</v>
      </c>
      <c r="AO27" s="18"/>
      <c r="AP27" s="18">
        <v>6890038</v>
      </c>
      <c r="AQ27" s="67">
        <f t="shared" si="12"/>
        <v>6890038</v>
      </c>
      <c r="AR27" s="18"/>
      <c r="AS27" s="18">
        <v>13148668</v>
      </c>
      <c r="AT27" s="67">
        <f t="shared" si="13"/>
        <v>13148668</v>
      </c>
      <c r="AU27" s="18"/>
      <c r="AV27" s="18"/>
      <c r="AW27" s="67">
        <f t="shared" si="14"/>
        <v>0</v>
      </c>
      <c r="AX27" s="18"/>
      <c r="AY27" s="18"/>
      <c r="AZ27" s="67">
        <f t="shared" si="15"/>
        <v>0</v>
      </c>
      <c r="BA27" s="18"/>
      <c r="BB27" s="18">
        <v>2650817</v>
      </c>
      <c r="BC27" s="67">
        <f t="shared" si="16"/>
        <v>2650817</v>
      </c>
      <c r="BD27" s="18"/>
      <c r="BE27" s="18"/>
      <c r="BF27" s="67">
        <f t="shared" si="17"/>
        <v>0</v>
      </c>
      <c r="BG27" s="18"/>
      <c r="BH27" s="18"/>
      <c r="BI27" s="67">
        <f t="shared" si="18"/>
        <v>0</v>
      </c>
      <c r="BJ27" s="18"/>
      <c r="BK27" s="18">
        <v>19535322</v>
      </c>
      <c r="BL27" s="67">
        <f t="shared" si="19"/>
        <v>19535322</v>
      </c>
      <c r="BM27" s="18"/>
      <c r="BN27" s="18">
        <v>50307802</v>
      </c>
      <c r="BO27" s="67">
        <f t="shared" si="20"/>
        <v>50307802</v>
      </c>
    </row>
    <row r="28" spans="1:67" ht="30.75" customHeight="1">
      <c r="A28" s="2"/>
      <c r="B28" s="5" t="s">
        <v>104</v>
      </c>
      <c r="C28" s="90">
        <v>2292223</v>
      </c>
      <c r="D28" s="90"/>
      <c r="E28" s="90">
        <v>2292223</v>
      </c>
      <c r="F28" s="90"/>
      <c r="G28" s="91">
        <f t="shared" si="0"/>
        <v>0</v>
      </c>
      <c r="H28" s="18">
        <v>452413</v>
      </c>
      <c r="I28" s="18">
        <v>452413</v>
      </c>
      <c r="J28" s="67">
        <f t="shared" si="1"/>
        <v>0</v>
      </c>
      <c r="K28" s="18">
        <v>271447</v>
      </c>
      <c r="L28" s="18">
        <v>271447</v>
      </c>
      <c r="M28" s="67">
        <f t="shared" si="2"/>
        <v>0</v>
      </c>
      <c r="N28" s="18">
        <v>60322</v>
      </c>
      <c r="O28" s="18">
        <v>60322</v>
      </c>
      <c r="P28" s="67">
        <f t="shared" si="3"/>
        <v>0</v>
      </c>
      <c r="Q28" s="18">
        <v>120643</v>
      </c>
      <c r="R28" s="18">
        <v>120643</v>
      </c>
      <c r="S28" s="67">
        <f t="shared" si="4"/>
        <v>0</v>
      </c>
      <c r="T28" s="18">
        <v>120643</v>
      </c>
      <c r="U28" s="18">
        <v>120643</v>
      </c>
      <c r="V28" s="67">
        <f t="shared" si="5"/>
        <v>0</v>
      </c>
      <c r="W28" s="18">
        <v>90482</v>
      </c>
      <c r="X28" s="18">
        <v>90482</v>
      </c>
      <c r="Y28" s="67">
        <f t="shared" si="6"/>
        <v>0</v>
      </c>
      <c r="Z28" s="12">
        <v>120643</v>
      </c>
      <c r="AA28" s="12">
        <v>120643</v>
      </c>
      <c r="AB28" s="67">
        <f t="shared" si="7"/>
        <v>0</v>
      </c>
      <c r="AC28" s="18">
        <v>60322</v>
      </c>
      <c r="AD28" s="18">
        <v>60322</v>
      </c>
      <c r="AE28" s="67">
        <f t="shared" si="8"/>
        <v>0</v>
      </c>
      <c r="AF28" s="18">
        <v>60322</v>
      </c>
      <c r="AG28" s="18">
        <v>60322</v>
      </c>
      <c r="AH28" s="62">
        <f t="shared" si="9"/>
        <v>0</v>
      </c>
      <c r="AI28" s="18">
        <v>30161</v>
      </c>
      <c r="AJ28" s="18">
        <v>30161</v>
      </c>
      <c r="AK28" s="67">
        <f t="shared" si="10"/>
        <v>0</v>
      </c>
      <c r="AL28" s="12">
        <v>120643</v>
      </c>
      <c r="AM28" s="12">
        <v>120643</v>
      </c>
      <c r="AN28" s="67">
        <f t="shared" si="11"/>
        <v>0</v>
      </c>
      <c r="AO28" s="18">
        <v>60322</v>
      </c>
      <c r="AP28" s="18">
        <v>60322</v>
      </c>
      <c r="AQ28" s="67">
        <f t="shared" si="12"/>
        <v>0</v>
      </c>
      <c r="AR28" s="18">
        <v>60322</v>
      </c>
      <c r="AS28" s="18">
        <v>60322</v>
      </c>
      <c r="AT28" s="67">
        <f t="shared" si="13"/>
        <v>0</v>
      </c>
      <c r="AU28" s="18">
        <v>60322</v>
      </c>
      <c r="AV28" s="18">
        <v>60322</v>
      </c>
      <c r="AW28" s="67">
        <f t="shared" si="14"/>
        <v>0</v>
      </c>
      <c r="AX28" s="18">
        <v>90482</v>
      </c>
      <c r="AY28" s="18">
        <v>90482</v>
      </c>
      <c r="AZ28" s="67">
        <f t="shared" si="15"/>
        <v>0</v>
      </c>
      <c r="BA28" s="18">
        <v>60322</v>
      </c>
      <c r="BB28" s="18">
        <v>60322</v>
      </c>
      <c r="BC28" s="67">
        <f t="shared" si="16"/>
        <v>0</v>
      </c>
      <c r="BD28" s="18">
        <v>90482</v>
      </c>
      <c r="BE28" s="18">
        <v>90482</v>
      </c>
      <c r="BF28" s="67">
        <f t="shared" si="17"/>
        <v>0</v>
      </c>
      <c r="BG28" s="18">
        <v>90482</v>
      </c>
      <c r="BH28" s="18">
        <v>90482</v>
      </c>
      <c r="BI28" s="67">
        <f t="shared" si="18"/>
        <v>0</v>
      </c>
      <c r="BJ28" s="18">
        <v>60322</v>
      </c>
      <c r="BK28" s="18">
        <v>60322</v>
      </c>
      <c r="BL28" s="67">
        <f t="shared" si="19"/>
        <v>0</v>
      </c>
      <c r="BM28" s="18">
        <v>211126</v>
      </c>
      <c r="BN28" s="18">
        <v>211126</v>
      </c>
      <c r="BO28" s="67">
        <f t="shared" si="20"/>
        <v>0</v>
      </c>
    </row>
    <row r="29" spans="1:67" ht="30.75" customHeight="1">
      <c r="A29" s="2"/>
      <c r="B29" s="5" t="s">
        <v>105</v>
      </c>
      <c r="C29" s="90">
        <v>175000</v>
      </c>
      <c r="D29" s="107"/>
      <c r="E29" s="90">
        <v>175000</v>
      </c>
      <c r="F29" s="90"/>
      <c r="G29" s="91">
        <f t="shared" si="0"/>
        <v>0</v>
      </c>
      <c r="H29" s="18"/>
      <c r="I29" s="18"/>
      <c r="J29" s="67">
        <f t="shared" si="1"/>
        <v>0</v>
      </c>
      <c r="K29" s="18">
        <v>59000</v>
      </c>
      <c r="L29" s="18">
        <v>59000</v>
      </c>
      <c r="M29" s="67">
        <f t="shared" si="2"/>
        <v>0</v>
      </c>
      <c r="N29" s="18"/>
      <c r="O29" s="18"/>
      <c r="P29" s="67">
        <f t="shared" si="3"/>
        <v>0</v>
      </c>
      <c r="Q29" s="18"/>
      <c r="R29" s="18"/>
      <c r="S29" s="67">
        <f t="shared" si="4"/>
        <v>0</v>
      </c>
      <c r="T29" s="18">
        <v>58000</v>
      </c>
      <c r="U29" s="18">
        <v>58000</v>
      </c>
      <c r="V29" s="67">
        <f t="shared" si="5"/>
        <v>0</v>
      </c>
      <c r="W29" s="18"/>
      <c r="X29" s="18"/>
      <c r="Y29" s="67">
        <f t="shared" si="6"/>
        <v>0</v>
      </c>
      <c r="Z29" s="12"/>
      <c r="AA29" s="12"/>
      <c r="AB29" s="67">
        <f t="shared" si="7"/>
        <v>0</v>
      </c>
      <c r="AC29" s="18"/>
      <c r="AD29" s="18"/>
      <c r="AE29" s="67">
        <f t="shared" si="8"/>
        <v>0</v>
      </c>
      <c r="AF29" s="18"/>
      <c r="AG29" s="18"/>
      <c r="AH29" s="62">
        <f t="shared" si="9"/>
        <v>0</v>
      </c>
      <c r="AI29" s="18"/>
      <c r="AJ29" s="18"/>
      <c r="AK29" s="67">
        <f t="shared" si="10"/>
        <v>0</v>
      </c>
      <c r="AL29" s="12"/>
      <c r="AM29" s="12"/>
      <c r="AN29" s="67">
        <f t="shared" si="11"/>
        <v>0</v>
      </c>
      <c r="AO29" s="18"/>
      <c r="AP29" s="18"/>
      <c r="AQ29" s="67">
        <f t="shared" si="12"/>
        <v>0</v>
      </c>
      <c r="AR29" s="18"/>
      <c r="AS29" s="18"/>
      <c r="AT29" s="67">
        <f>AS29-AR29</f>
        <v>0</v>
      </c>
      <c r="AU29" s="18"/>
      <c r="AV29" s="18"/>
      <c r="AW29" s="67">
        <f t="shared" si="14"/>
        <v>0</v>
      </c>
      <c r="AX29" s="18"/>
      <c r="AY29" s="18"/>
      <c r="AZ29" s="67">
        <f t="shared" si="15"/>
        <v>0</v>
      </c>
      <c r="BA29" s="18"/>
      <c r="BB29" s="18"/>
      <c r="BC29" s="67">
        <f t="shared" si="16"/>
        <v>0</v>
      </c>
      <c r="BD29" s="18"/>
      <c r="BE29" s="18"/>
      <c r="BF29" s="67">
        <f t="shared" si="17"/>
        <v>0</v>
      </c>
      <c r="BG29" s="18">
        <v>58000</v>
      </c>
      <c r="BH29" s="18">
        <v>58000</v>
      </c>
      <c r="BI29" s="67">
        <f t="shared" si="18"/>
        <v>0</v>
      </c>
      <c r="BJ29" s="18"/>
      <c r="BK29" s="18"/>
      <c r="BL29" s="67">
        <f t="shared" si="19"/>
        <v>0</v>
      </c>
      <c r="BM29" s="18"/>
      <c r="BN29" s="18"/>
      <c r="BO29" s="67">
        <f t="shared" si="20"/>
        <v>0</v>
      </c>
    </row>
    <row r="30" spans="1:67" ht="16.5" customHeight="1">
      <c r="A30" s="2"/>
      <c r="B30" s="5" t="s">
        <v>106</v>
      </c>
      <c r="C30" s="90">
        <v>155337284</v>
      </c>
      <c r="D30" s="107"/>
      <c r="E30" s="90">
        <v>86456540</v>
      </c>
      <c r="F30" s="90"/>
      <c r="G30" s="91">
        <f t="shared" si="0"/>
        <v>-68880744</v>
      </c>
      <c r="H30" s="18">
        <v>3500000</v>
      </c>
      <c r="I30" s="18"/>
      <c r="J30" s="67">
        <f t="shared" si="1"/>
        <v>-3500000</v>
      </c>
      <c r="K30" s="18">
        <v>4863796</v>
      </c>
      <c r="L30" s="18">
        <v>3057192</v>
      </c>
      <c r="M30" s="67">
        <f t="shared" si="2"/>
        <v>-1806604</v>
      </c>
      <c r="N30" s="18"/>
      <c r="O30" s="18"/>
      <c r="P30" s="67">
        <f t="shared" si="3"/>
        <v>0</v>
      </c>
      <c r="Q30" s="18">
        <v>14466454</v>
      </c>
      <c r="R30" s="18">
        <v>7066490</v>
      </c>
      <c r="S30" s="67">
        <f t="shared" si="4"/>
        <v>-7399964</v>
      </c>
      <c r="T30" s="18">
        <v>10406190</v>
      </c>
      <c r="U30" s="18">
        <v>5823008</v>
      </c>
      <c r="V30" s="67">
        <f t="shared" si="5"/>
        <v>-4583182</v>
      </c>
      <c r="W30" s="18">
        <v>12200000</v>
      </c>
      <c r="X30" s="18">
        <v>3191637</v>
      </c>
      <c r="Y30" s="67">
        <f t="shared" si="6"/>
        <v>-9008363</v>
      </c>
      <c r="Z30" s="12">
        <v>16878211</v>
      </c>
      <c r="AA30" s="12">
        <v>11216721</v>
      </c>
      <c r="AB30" s="67">
        <f t="shared" si="7"/>
        <v>-5661490</v>
      </c>
      <c r="AC30" s="18">
        <v>5433900</v>
      </c>
      <c r="AD30" s="18">
        <v>4130844</v>
      </c>
      <c r="AE30" s="67">
        <f t="shared" si="8"/>
        <v>-1303056</v>
      </c>
      <c r="AF30" s="18">
        <v>9443723</v>
      </c>
      <c r="AG30" s="18">
        <v>1343723</v>
      </c>
      <c r="AH30" s="62">
        <f t="shared" si="9"/>
        <v>-8100000</v>
      </c>
      <c r="AI30" s="18">
        <v>2758124</v>
      </c>
      <c r="AJ30" s="18">
        <v>2441779</v>
      </c>
      <c r="AK30" s="67">
        <f t="shared" si="10"/>
        <v>-316345</v>
      </c>
      <c r="AL30" s="12">
        <v>8765117</v>
      </c>
      <c r="AM30" s="12">
        <v>3616175</v>
      </c>
      <c r="AN30" s="67">
        <f t="shared" si="11"/>
        <v>-5148942</v>
      </c>
      <c r="AO30" s="18">
        <v>6743358</v>
      </c>
      <c r="AP30" s="18">
        <v>4232267</v>
      </c>
      <c r="AQ30" s="67">
        <f t="shared" si="12"/>
        <v>-2511091</v>
      </c>
      <c r="AR30" s="18">
        <v>5080257</v>
      </c>
      <c r="AS30" s="18">
        <v>4555253</v>
      </c>
      <c r="AT30" s="67">
        <f t="shared" si="13"/>
        <v>-525004</v>
      </c>
      <c r="AU30" s="18">
        <v>5704384</v>
      </c>
      <c r="AV30" s="18">
        <v>5704383</v>
      </c>
      <c r="AW30" s="67">
        <f t="shared" si="14"/>
        <v>-1</v>
      </c>
      <c r="AX30" s="18">
        <v>5224914</v>
      </c>
      <c r="AY30" s="18">
        <v>4816659</v>
      </c>
      <c r="AZ30" s="67">
        <f t="shared" si="15"/>
        <v>-408255</v>
      </c>
      <c r="BA30" s="18">
        <v>5320650</v>
      </c>
      <c r="BB30" s="18">
        <v>5301230</v>
      </c>
      <c r="BC30" s="67">
        <f t="shared" si="16"/>
        <v>-19420</v>
      </c>
      <c r="BD30" s="18">
        <v>7545065</v>
      </c>
      <c r="BE30" s="18">
        <v>4079805</v>
      </c>
      <c r="BF30" s="67">
        <f t="shared" si="17"/>
        <v>-3465260</v>
      </c>
      <c r="BG30" s="18">
        <v>10748093</v>
      </c>
      <c r="BH30" s="18">
        <v>7460498</v>
      </c>
      <c r="BI30" s="67">
        <f t="shared" si="18"/>
        <v>-3287595</v>
      </c>
      <c r="BJ30" s="18">
        <v>9166183</v>
      </c>
      <c r="BK30" s="18">
        <v>4094366</v>
      </c>
      <c r="BL30" s="67">
        <f t="shared" si="19"/>
        <v>-5071817</v>
      </c>
      <c r="BM30" s="18">
        <v>11088865</v>
      </c>
      <c r="BN30" s="18">
        <v>4324510</v>
      </c>
      <c r="BO30" s="67">
        <f t="shared" si="20"/>
        <v>-6764355</v>
      </c>
    </row>
    <row r="31" spans="1:67" ht="17.25" customHeight="1">
      <c r="A31" s="2"/>
      <c r="B31" s="5" t="s">
        <v>107</v>
      </c>
      <c r="C31" s="90">
        <v>16421058</v>
      </c>
      <c r="D31" s="107"/>
      <c r="E31" s="90">
        <v>12141954</v>
      </c>
      <c r="F31" s="90"/>
      <c r="G31" s="91">
        <f t="shared" si="0"/>
        <v>-4279104</v>
      </c>
      <c r="H31" s="18">
        <v>4000000</v>
      </c>
      <c r="I31" s="18">
        <v>4000000</v>
      </c>
      <c r="J31" s="67">
        <f t="shared" si="1"/>
        <v>0</v>
      </c>
      <c r="K31" s="18">
        <v>550000</v>
      </c>
      <c r="L31" s="18">
        <v>550000</v>
      </c>
      <c r="M31" s="67">
        <f t="shared" si="2"/>
        <v>0</v>
      </c>
      <c r="N31" s="18"/>
      <c r="O31" s="18"/>
      <c r="P31" s="67">
        <f t="shared" si="3"/>
        <v>0</v>
      </c>
      <c r="Q31" s="18">
        <v>350000</v>
      </c>
      <c r="R31" s="18">
        <v>349184</v>
      </c>
      <c r="S31" s="67">
        <f t="shared" si="4"/>
        <v>-816</v>
      </c>
      <c r="T31" s="18">
        <v>523302</v>
      </c>
      <c r="U31" s="18">
        <v>350000</v>
      </c>
      <c r="V31" s="67">
        <f t="shared" si="5"/>
        <v>-173302</v>
      </c>
      <c r="W31" s="18">
        <v>311940</v>
      </c>
      <c r="X31" s="18">
        <v>311540</v>
      </c>
      <c r="Y31" s="67">
        <f t="shared" si="6"/>
        <v>-400</v>
      </c>
      <c r="Z31" s="12"/>
      <c r="AA31" s="12"/>
      <c r="AB31" s="67">
        <f t="shared" si="7"/>
        <v>0</v>
      </c>
      <c r="AC31" s="18">
        <v>2531567</v>
      </c>
      <c r="AD31" s="18">
        <v>1794260</v>
      </c>
      <c r="AE31" s="67">
        <f t="shared" si="8"/>
        <v>-737307</v>
      </c>
      <c r="AF31" s="18">
        <v>350000</v>
      </c>
      <c r="AG31" s="18">
        <v>350000</v>
      </c>
      <c r="AH31" s="62">
        <f t="shared" si="9"/>
        <v>0</v>
      </c>
      <c r="AI31" s="18">
        <v>836829</v>
      </c>
      <c r="AJ31" s="18">
        <v>836829</v>
      </c>
      <c r="AK31" s="67">
        <f t="shared" si="10"/>
        <v>0</v>
      </c>
      <c r="AL31" s="12">
        <v>1050000</v>
      </c>
      <c r="AM31" s="12">
        <v>731011</v>
      </c>
      <c r="AN31" s="67">
        <f t="shared" si="11"/>
        <v>-318989</v>
      </c>
      <c r="AO31" s="18"/>
      <c r="AP31" s="18"/>
      <c r="AQ31" s="67">
        <f t="shared" si="12"/>
        <v>0</v>
      </c>
      <c r="AR31" s="18">
        <v>350000</v>
      </c>
      <c r="AS31" s="18">
        <v>350000</v>
      </c>
      <c r="AT31" s="67">
        <f t="shared" si="13"/>
        <v>0</v>
      </c>
      <c r="AU31" s="18">
        <v>350000</v>
      </c>
      <c r="AV31" s="18">
        <v>349200</v>
      </c>
      <c r="AW31" s="67">
        <f t="shared" si="14"/>
        <v>-800</v>
      </c>
      <c r="AX31" s="18">
        <v>315000</v>
      </c>
      <c r="AY31" s="18">
        <v>315000</v>
      </c>
      <c r="AZ31" s="67">
        <f t="shared" si="15"/>
        <v>0</v>
      </c>
      <c r="BA31" s="18">
        <v>1140000</v>
      </c>
      <c r="BB31" s="18">
        <v>340000</v>
      </c>
      <c r="BC31" s="67">
        <f t="shared" si="16"/>
        <v>-800000</v>
      </c>
      <c r="BD31" s="18">
        <v>1234390</v>
      </c>
      <c r="BE31" s="18">
        <v>314100</v>
      </c>
      <c r="BF31" s="67">
        <f t="shared" si="17"/>
        <v>-920290</v>
      </c>
      <c r="BG31" s="18">
        <v>2187000</v>
      </c>
      <c r="BH31" s="18">
        <v>859800</v>
      </c>
      <c r="BI31" s="67">
        <f t="shared" si="18"/>
        <v>-1327200</v>
      </c>
      <c r="BJ31" s="18">
        <v>341030</v>
      </c>
      <c r="BK31" s="18">
        <v>341030</v>
      </c>
      <c r="BL31" s="67">
        <f t="shared" si="19"/>
        <v>0</v>
      </c>
      <c r="BM31" s="18"/>
      <c r="BN31" s="18"/>
      <c r="BO31" s="67">
        <f t="shared" si="20"/>
        <v>0</v>
      </c>
    </row>
    <row r="32" spans="1:67" ht="33" customHeight="1">
      <c r="A32" s="2"/>
      <c r="B32" s="5" t="s">
        <v>108</v>
      </c>
      <c r="C32" s="90">
        <v>6000000</v>
      </c>
      <c r="D32" s="90">
        <v>6000000</v>
      </c>
      <c r="E32" s="90">
        <v>2625101</v>
      </c>
      <c r="F32" s="90"/>
      <c r="G32" s="91">
        <f t="shared" si="0"/>
        <v>-3374899</v>
      </c>
      <c r="H32" s="18"/>
      <c r="I32" s="18">
        <v>1179596</v>
      </c>
      <c r="J32" s="67">
        <f t="shared" si="1"/>
        <v>1179596</v>
      </c>
      <c r="K32" s="18"/>
      <c r="L32" s="18"/>
      <c r="M32" s="67">
        <f t="shared" si="2"/>
        <v>0</v>
      </c>
      <c r="N32" s="18"/>
      <c r="O32" s="18">
        <v>343033</v>
      </c>
      <c r="P32" s="67">
        <f t="shared" si="3"/>
        <v>343033</v>
      </c>
      <c r="Q32" s="18"/>
      <c r="R32" s="18">
        <v>409782</v>
      </c>
      <c r="S32" s="67">
        <f t="shared" si="4"/>
        <v>409782</v>
      </c>
      <c r="T32" s="18"/>
      <c r="U32" s="18">
        <v>386879</v>
      </c>
      <c r="V32" s="67">
        <f t="shared" si="5"/>
        <v>386879</v>
      </c>
      <c r="W32" s="18"/>
      <c r="X32" s="18"/>
      <c r="Y32" s="67">
        <f t="shared" si="6"/>
        <v>0</v>
      </c>
      <c r="Z32" s="12"/>
      <c r="AA32" s="12"/>
      <c r="AB32" s="67">
        <f t="shared" si="7"/>
        <v>0</v>
      </c>
      <c r="AC32" s="18"/>
      <c r="AD32" s="18"/>
      <c r="AE32" s="67">
        <f t="shared" si="8"/>
        <v>0</v>
      </c>
      <c r="AF32" s="18"/>
      <c r="AG32" s="18"/>
      <c r="AH32" s="62">
        <f t="shared" si="9"/>
        <v>0</v>
      </c>
      <c r="AI32" s="18"/>
      <c r="AJ32" s="18"/>
      <c r="AK32" s="67">
        <f t="shared" si="10"/>
        <v>0</v>
      </c>
      <c r="AL32" s="12"/>
      <c r="AM32" s="12">
        <v>72849</v>
      </c>
      <c r="AN32" s="67">
        <f t="shared" si="11"/>
        <v>72849</v>
      </c>
      <c r="AO32" s="18"/>
      <c r="AP32" s="18">
        <v>65656</v>
      </c>
      <c r="AQ32" s="67">
        <f t="shared" si="12"/>
        <v>65656</v>
      </c>
      <c r="AR32" s="18"/>
      <c r="AS32" s="18"/>
      <c r="AT32" s="67">
        <f t="shared" si="13"/>
        <v>0</v>
      </c>
      <c r="AU32" s="18"/>
      <c r="AV32" s="18"/>
      <c r="AW32" s="67">
        <f t="shared" si="14"/>
        <v>0</v>
      </c>
      <c r="AX32" s="18"/>
      <c r="AY32" s="18">
        <v>167306</v>
      </c>
      <c r="AZ32" s="67">
        <f t="shared" si="15"/>
        <v>167306</v>
      </c>
      <c r="BA32" s="18"/>
      <c r="BB32" s="18"/>
      <c r="BC32" s="67">
        <f t="shared" si="16"/>
        <v>0</v>
      </c>
      <c r="BD32" s="18"/>
      <c r="BE32" s="18"/>
      <c r="BF32" s="67">
        <f t="shared" si="17"/>
        <v>0</v>
      </c>
      <c r="BG32" s="18"/>
      <c r="BH32" s="18"/>
      <c r="BI32" s="67">
        <f t="shared" si="18"/>
        <v>0</v>
      </c>
      <c r="BJ32" s="18"/>
      <c r="BK32" s="18"/>
      <c r="BL32" s="67">
        <f t="shared" si="19"/>
        <v>0</v>
      </c>
      <c r="BM32" s="18"/>
      <c r="BN32" s="18"/>
      <c r="BO32" s="67">
        <f t="shared" si="20"/>
        <v>0</v>
      </c>
    </row>
    <row r="33" spans="1:67" ht="48.75" customHeight="1">
      <c r="A33" s="2"/>
      <c r="B33" s="5" t="s">
        <v>109</v>
      </c>
      <c r="C33" s="90">
        <v>1471830</v>
      </c>
      <c r="D33" s="90"/>
      <c r="E33" s="90">
        <v>1471830</v>
      </c>
      <c r="F33" s="90"/>
      <c r="G33" s="91">
        <f t="shared" si="0"/>
        <v>0</v>
      </c>
      <c r="H33" s="18"/>
      <c r="I33" s="18"/>
      <c r="J33" s="67">
        <f t="shared" si="1"/>
        <v>0</v>
      </c>
      <c r="K33" s="18"/>
      <c r="L33" s="18"/>
      <c r="M33" s="67">
        <f t="shared" si="2"/>
        <v>0</v>
      </c>
      <c r="N33" s="18"/>
      <c r="O33" s="18"/>
      <c r="P33" s="67">
        <f t="shared" si="3"/>
        <v>0</v>
      </c>
      <c r="Q33" s="18"/>
      <c r="R33" s="18"/>
      <c r="S33" s="67">
        <f t="shared" si="4"/>
        <v>0</v>
      </c>
      <c r="T33" s="18"/>
      <c r="U33" s="18"/>
      <c r="V33" s="67">
        <f t="shared" si="5"/>
        <v>0</v>
      </c>
      <c r="W33" s="18"/>
      <c r="X33" s="18"/>
      <c r="Y33" s="67">
        <f t="shared" si="6"/>
        <v>0</v>
      </c>
      <c r="Z33" s="12"/>
      <c r="AA33" s="12"/>
      <c r="AB33" s="67">
        <f t="shared" si="7"/>
        <v>0</v>
      </c>
      <c r="AC33" s="18"/>
      <c r="AD33" s="18"/>
      <c r="AE33" s="67">
        <f t="shared" si="8"/>
        <v>0</v>
      </c>
      <c r="AF33" s="18"/>
      <c r="AG33" s="18"/>
      <c r="AH33" s="62">
        <f t="shared" si="9"/>
        <v>0</v>
      </c>
      <c r="AI33" s="18"/>
      <c r="AJ33" s="18"/>
      <c r="AK33" s="67">
        <f t="shared" si="10"/>
        <v>0</v>
      </c>
      <c r="AL33" s="12"/>
      <c r="AM33" s="12"/>
      <c r="AN33" s="67">
        <f t="shared" si="11"/>
        <v>0</v>
      </c>
      <c r="AO33" s="18"/>
      <c r="AP33" s="18"/>
      <c r="AQ33" s="67">
        <f t="shared" si="12"/>
        <v>0</v>
      </c>
      <c r="AR33" s="18"/>
      <c r="AS33" s="18"/>
      <c r="AT33" s="67">
        <f t="shared" si="13"/>
        <v>0</v>
      </c>
      <c r="AU33" s="18"/>
      <c r="AV33" s="18"/>
      <c r="AW33" s="67">
        <f t="shared" si="14"/>
        <v>0</v>
      </c>
      <c r="AX33" s="18"/>
      <c r="AY33" s="18"/>
      <c r="AZ33" s="67">
        <f t="shared" si="15"/>
        <v>0</v>
      </c>
      <c r="BA33" s="18">
        <v>1471830</v>
      </c>
      <c r="BB33" s="18">
        <v>1471830</v>
      </c>
      <c r="BC33" s="67">
        <f t="shared" si="16"/>
        <v>0</v>
      </c>
      <c r="BD33" s="18"/>
      <c r="BE33" s="18"/>
      <c r="BF33" s="67">
        <f t="shared" si="17"/>
        <v>0</v>
      </c>
      <c r="BG33" s="18"/>
      <c r="BH33" s="18"/>
      <c r="BI33" s="67">
        <f t="shared" si="18"/>
        <v>0</v>
      </c>
      <c r="BJ33" s="18"/>
      <c r="BK33" s="18"/>
      <c r="BL33" s="67">
        <f t="shared" si="19"/>
        <v>0</v>
      </c>
      <c r="BM33" s="18"/>
      <c r="BN33" s="18"/>
      <c r="BO33" s="67">
        <f t="shared" si="20"/>
        <v>0</v>
      </c>
    </row>
    <row r="34" spans="1:67" ht="31.5" customHeight="1">
      <c r="A34" s="2"/>
      <c r="B34" s="5" t="s">
        <v>110</v>
      </c>
      <c r="C34" s="90">
        <v>166630708</v>
      </c>
      <c r="D34" s="90">
        <v>166630708</v>
      </c>
      <c r="E34" s="90">
        <v>115952613</v>
      </c>
      <c r="F34" s="90"/>
      <c r="G34" s="91">
        <f t="shared" si="0"/>
        <v>-50678095</v>
      </c>
      <c r="H34" s="18"/>
      <c r="I34" s="18">
        <v>67200178</v>
      </c>
      <c r="J34" s="67">
        <f t="shared" si="1"/>
        <v>67200178</v>
      </c>
      <c r="K34" s="18"/>
      <c r="L34" s="18">
        <v>7993590</v>
      </c>
      <c r="M34" s="67">
        <f t="shared" si="2"/>
        <v>7993590</v>
      </c>
      <c r="N34" s="18"/>
      <c r="O34" s="18"/>
      <c r="P34" s="67">
        <f t="shared" si="3"/>
        <v>0</v>
      </c>
      <c r="Q34" s="18"/>
      <c r="R34" s="18"/>
      <c r="S34" s="67">
        <f t="shared" si="4"/>
        <v>0</v>
      </c>
      <c r="T34" s="18"/>
      <c r="U34" s="18">
        <v>7823079</v>
      </c>
      <c r="V34" s="67">
        <f t="shared" si="5"/>
        <v>7823079</v>
      </c>
      <c r="W34" s="18"/>
      <c r="X34" s="18">
        <v>4144065</v>
      </c>
      <c r="Y34" s="67">
        <f t="shared" si="6"/>
        <v>4144065</v>
      </c>
      <c r="Z34" s="12"/>
      <c r="AA34" s="12">
        <v>8395266</v>
      </c>
      <c r="AB34" s="67">
        <f t="shared" si="7"/>
        <v>8395266</v>
      </c>
      <c r="AC34" s="18"/>
      <c r="AD34" s="18"/>
      <c r="AE34" s="67">
        <f t="shared" si="8"/>
        <v>0</v>
      </c>
      <c r="AF34" s="18"/>
      <c r="AG34" s="18"/>
      <c r="AH34" s="62">
        <f t="shared" si="9"/>
        <v>0</v>
      </c>
      <c r="AI34" s="18"/>
      <c r="AJ34" s="18">
        <v>2803655</v>
      </c>
      <c r="AK34" s="67">
        <f t="shared" si="10"/>
        <v>2803655</v>
      </c>
      <c r="AL34" s="12"/>
      <c r="AM34" s="12">
        <v>1566875</v>
      </c>
      <c r="AN34" s="67">
        <f t="shared" si="11"/>
        <v>1566875</v>
      </c>
      <c r="AO34" s="18"/>
      <c r="AP34" s="18">
        <v>2439200</v>
      </c>
      <c r="AQ34" s="67">
        <f t="shared" si="12"/>
        <v>2439200</v>
      </c>
      <c r="AR34" s="18"/>
      <c r="AS34" s="18"/>
      <c r="AT34" s="67">
        <f t="shared" si="13"/>
        <v>0</v>
      </c>
      <c r="AU34" s="18"/>
      <c r="AV34" s="18">
        <v>1913055</v>
      </c>
      <c r="AW34" s="67">
        <f t="shared" si="14"/>
        <v>1913055</v>
      </c>
      <c r="AX34" s="18"/>
      <c r="AY34" s="18">
        <v>1369290</v>
      </c>
      <c r="AZ34" s="67">
        <f t="shared" si="15"/>
        <v>1369290</v>
      </c>
      <c r="BA34" s="18"/>
      <c r="BB34" s="18">
        <v>2150546</v>
      </c>
      <c r="BC34" s="67">
        <f t="shared" si="16"/>
        <v>2150546</v>
      </c>
      <c r="BD34" s="18"/>
      <c r="BE34" s="18">
        <v>4628514</v>
      </c>
      <c r="BF34" s="67">
        <f t="shared" si="17"/>
        <v>4628514</v>
      </c>
      <c r="BG34" s="18"/>
      <c r="BH34" s="18">
        <v>3525300</v>
      </c>
      <c r="BI34" s="67">
        <f t="shared" si="18"/>
        <v>3525300</v>
      </c>
      <c r="BJ34" s="18"/>
      <c r="BK34" s="18"/>
      <c r="BL34" s="67">
        <f t="shared" si="19"/>
        <v>0</v>
      </c>
      <c r="BM34" s="18"/>
      <c r="BN34" s="18"/>
      <c r="BO34" s="67">
        <f t="shared" si="20"/>
        <v>0</v>
      </c>
    </row>
    <row r="35" spans="1:67" ht="31.5" customHeight="1">
      <c r="A35" s="2"/>
      <c r="B35" s="5" t="s">
        <v>111</v>
      </c>
      <c r="C35" s="90">
        <v>13142763</v>
      </c>
      <c r="D35" s="107"/>
      <c r="E35" s="90">
        <v>9283506</v>
      </c>
      <c r="F35" s="90"/>
      <c r="G35" s="91">
        <f t="shared" si="0"/>
        <v>-3859257</v>
      </c>
      <c r="H35" s="18"/>
      <c r="I35" s="18"/>
      <c r="J35" s="67">
        <f t="shared" si="1"/>
        <v>0</v>
      </c>
      <c r="K35" s="18"/>
      <c r="L35" s="18"/>
      <c r="M35" s="67">
        <f t="shared" si="2"/>
        <v>0</v>
      </c>
      <c r="N35" s="18"/>
      <c r="O35" s="18"/>
      <c r="P35" s="67">
        <f t="shared" si="3"/>
        <v>0</v>
      </c>
      <c r="Q35" s="18"/>
      <c r="R35" s="18"/>
      <c r="S35" s="67">
        <f t="shared" si="4"/>
        <v>0</v>
      </c>
      <c r="T35" s="18"/>
      <c r="U35" s="18"/>
      <c r="V35" s="67">
        <f t="shared" si="5"/>
        <v>0</v>
      </c>
      <c r="W35" s="18"/>
      <c r="X35" s="18"/>
      <c r="Y35" s="67">
        <f t="shared" si="6"/>
        <v>0</v>
      </c>
      <c r="Z35" s="12"/>
      <c r="AA35" s="12"/>
      <c r="AB35" s="67">
        <f t="shared" si="7"/>
        <v>0</v>
      </c>
      <c r="AC35" s="18">
        <v>5684750</v>
      </c>
      <c r="AD35" s="18">
        <v>4638493</v>
      </c>
      <c r="AE35" s="67">
        <f t="shared" si="8"/>
        <v>-1046257</v>
      </c>
      <c r="AF35" s="18"/>
      <c r="AG35" s="18"/>
      <c r="AH35" s="62">
        <f t="shared" si="9"/>
        <v>0</v>
      </c>
      <c r="AI35" s="18"/>
      <c r="AJ35" s="18"/>
      <c r="AK35" s="67">
        <f t="shared" si="10"/>
        <v>0</v>
      </c>
      <c r="AL35" s="12">
        <v>2813000</v>
      </c>
      <c r="AM35" s="12"/>
      <c r="AN35" s="67">
        <f t="shared" si="11"/>
        <v>-2813000</v>
      </c>
      <c r="AO35" s="18">
        <v>1480000</v>
      </c>
      <c r="AP35" s="18">
        <v>1480000</v>
      </c>
      <c r="AQ35" s="67">
        <f t="shared" si="12"/>
        <v>0</v>
      </c>
      <c r="AR35" s="18"/>
      <c r="AS35" s="18"/>
      <c r="AT35" s="67">
        <f t="shared" si="13"/>
        <v>0</v>
      </c>
      <c r="AU35" s="18"/>
      <c r="AV35" s="18"/>
      <c r="AW35" s="67">
        <f t="shared" si="14"/>
        <v>0</v>
      </c>
      <c r="AX35" s="18"/>
      <c r="AY35" s="18"/>
      <c r="AZ35" s="67">
        <f t="shared" si="15"/>
        <v>0</v>
      </c>
      <c r="BA35" s="18"/>
      <c r="BB35" s="18"/>
      <c r="BC35" s="67">
        <f t="shared" si="16"/>
        <v>0</v>
      </c>
      <c r="BD35" s="18"/>
      <c r="BE35" s="18"/>
      <c r="BF35" s="67">
        <f t="shared" si="17"/>
        <v>0</v>
      </c>
      <c r="BG35" s="18"/>
      <c r="BH35" s="18"/>
      <c r="BI35" s="67">
        <f t="shared" si="18"/>
        <v>0</v>
      </c>
      <c r="BJ35" s="18"/>
      <c r="BK35" s="18"/>
      <c r="BL35" s="67">
        <f t="shared" si="19"/>
        <v>0</v>
      </c>
      <c r="BM35" s="18">
        <v>3165013</v>
      </c>
      <c r="BN35" s="18">
        <v>3165013</v>
      </c>
      <c r="BO35" s="67">
        <f t="shared" si="20"/>
        <v>0</v>
      </c>
    </row>
    <row r="36" spans="1:67" ht="31.5" customHeight="1">
      <c r="A36" s="2"/>
      <c r="B36" s="5" t="s">
        <v>112</v>
      </c>
      <c r="C36" s="90">
        <v>95258624</v>
      </c>
      <c r="D36" s="107"/>
      <c r="E36" s="90">
        <v>75943934</v>
      </c>
      <c r="F36" s="90"/>
      <c r="G36" s="91">
        <f t="shared" si="0"/>
        <v>-19314690</v>
      </c>
      <c r="H36" s="18"/>
      <c r="I36" s="18"/>
      <c r="J36" s="67">
        <f t="shared" si="1"/>
        <v>0</v>
      </c>
      <c r="K36" s="18">
        <v>8971346</v>
      </c>
      <c r="L36" s="18">
        <v>6030999</v>
      </c>
      <c r="M36" s="67">
        <f t="shared" si="2"/>
        <v>-2940347</v>
      </c>
      <c r="N36" s="18"/>
      <c r="O36" s="18"/>
      <c r="P36" s="67">
        <f t="shared" si="3"/>
        <v>0</v>
      </c>
      <c r="Q36" s="18"/>
      <c r="R36" s="18"/>
      <c r="S36" s="67">
        <f t="shared" si="4"/>
        <v>0</v>
      </c>
      <c r="T36" s="18">
        <v>19470645</v>
      </c>
      <c r="U36" s="18">
        <v>19470643</v>
      </c>
      <c r="V36" s="67">
        <f t="shared" si="5"/>
        <v>-2</v>
      </c>
      <c r="W36" s="18">
        <v>795312</v>
      </c>
      <c r="X36" s="18">
        <v>795312</v>
      </c>
      <c r="Y36" s="67">
        <f t="shared" si="6"/>
        <v>0</v>
      </c>
      <c r="Z36" s="12">
        <v>13115001</v>
      </c>
      <c r="AA36" s="12">
        <v>10512315</v>
      </c>
      <c r="AB36" s="67">
        <f t="shared" si="7"/>
        <v>-2602686</v>
      </c>
      <c r="AC36" s="12"/>
      <c r="AD36" s="12"/>
      <c r="AE36" s="67">
        <f t="shared" si="8"/>
        <v>0</v>
      </c>
      <c r="AF36" s="18"/>
      <c r="AG36" s="18"/>
      <c r="AH36" s="62">
        <f t="shared" si="9"/>
        <v>0</v>
      </c>
      <c r="AI36" s="18"/>
      <c r="AJ36" s="18"/>
      <c r="AK36" s="67">
        <f t="shared" si="10"/>
        <v>0</v>
      </c>
      <c r="AL36" s="12">
        <v>9807890</v>
      </c>
      <c r="AM36" s="12">
        <v>8557890</v>
      </c>
      <c r="AN36" s="67">
        <f t="shared" si="11"/>
        <v>-1250000</v>
      </c>
      <c r="AO36" s="18">
        <v>25876640</v>
      </c>
      <c r="AP36" s="18">
        <v>20352988</v>
      </c>
      <c r="AQ36" s="67">
        <f t="shared" si="12"/>
        <v>-5523652</v>
      </c>
      <c r="AR36" s="18"/>
      <c r="AS36" s="18"/>
      <c r="AT36" s="67">
        <f t="shared" si="13"/>
        <v>0</v>
      </c>
      <c r="AU36" s="18"/>
      <c r="AV36" s="18"/>
      <c r="AW36" s="67">
        <f t="shared" si="14"/>
        <v>0</v>
      </c>
      <c r="AX36" s="18">
        <v>1998000</v>
      </c>
      <c r="AY36" s="18"/>
      <c r="AZ36" s="67">
        <f t="shared" si="15"/>
        <v>-1998000</v>
      </c>
      <c r="BA36" s="18">
        <v>486649</v>
      </c>
      <c r="BB36" s="18">
        <v>486649</v>
      </c>
      <c r="BC36" s="67">
        <f t="shared" si="16"/>
        <v>0</v>
      </c>
      <c r="BD36" s="18"/>
      <c r="BE36" s="18"/>
      <c r="BF36" s="67">
        <f t="shared" si="17"/>
        <v>0</v>
      </c>
      <c r="BG36" s="18"/>
      <c r="BH36" s="18"/>
      <c r="BI36" s="67">
        <f t="shared" si="18"/>
        <v>0</v>
      </c>
      <c r="BJ36" s="18"/>
      <c r="BK36" s="18"/>
      <c r="BL36" s="67">
        <f t="shared" si="19"/>
        <v>0</v>
      </c>
      <c r="BM36" s="18">
        <v>14737141</v>
      </c>
      <c r="BN36" s="18">
        <v>9737139</v>
      </c>
      <c r="BO36" s="67">
        <f t="shared" si="20"/>
        <v>-5000002</v>
      </c>
    </row>
    <row r="37" spans="1:67" ht="31.5" customHeight="1">
      <c r="A37" s="2"/>
      <c r="B37" s="5" t="s">
        <v>113</v>
      </c>
      <c r="C37" s="90">
        <v>67894875</v>
      </c>
      <c r="D37" s="107"/>
      <c r="E37" s="90">
        <v>38227000</v>
      </c>
      <c r="F37" s="90"/>
      <c r="G37" s="91">
        <f t="shared" si="0"/>
        <v>-29667875</v>
      </c>
      <c r="H37" s="18"/>
      <c r="I37" s="18"/>
      <c r="J37" s="67">
        <f t="shared" si="1"/>
        <v>0</v>
      </c>
      <c r="K37" s="18"/>
      <c r="L37" s="18"/>
      <c r="M37" s="67">
        <f t="shared" si="2"/>
        <v>0</v>
      </c>
      <c r="N37" s="18">
        <v>1131505</v>
      </c>
      <c r="O37" s="18">
        <v>1131505</v>
      </c>
      <c r="P37" s="67">
        <f t="shared" si="3"/>
        <v>0</v>
      </c>
      <c r="Q37" s="18"/>
      <c r="R37" s="18"/>
      <c r="S37" s="67">
        <f t="shared" si="4"/>
        <v>0</v>
      </c>
      <c r="T37" s="18">
        <v>25653038</v>
      </c>
      <c r="U37" s="18">
        <v>17682505</v>
      </c>
      <c r="V37" s="67">
        <f t="shared" si="5"/>
        <v>-7970533</v>
      </c>
      <c r="W37" s="18">
        <v>1605984</v>
      </c>
      <c r="X37" s="18">
        <v>1605984</v>
      </c>
      <c r="Y37" s="67">
        <f t="shared" si="6"/>
        <v>0</v>
      </c>
      <c r="Z37" s="12">
        <v>2429944</v>
      </c>
      <c r="AA37" s="12">
        <v>2429944</v>
      </c>
      <c r="AB37" s="67">
        <f t="shared" si="7"/>
        <v>0</v>
      </c>
      <c r="AC37" s="18">
        <v>279903</v>
      </c>
      <c r="AD37" s="18">
        <v>279902</v>
      </c>
      <c r="AE37" s="67">
        <f t="shared" si="8"/>
        <v>-1</v>
      </c>
      <c r="AF37" s="18">
        <v>312469</v>
      </c>
      <c r="AG37" s="18">
        <v>312469</v>
      </c>
      <c r="AH37" s="62">
        <f t="shared" si="9"/>
        <v>0</v>
      </c>
      <c r="AI37" s="18">
        <v>357908</v>
      </c>
      <c r="AJ37" s="18">
        <v>357908</v>
      </c>
      <c r="AK37" s="67">
        <f t="shared" si="10"/>
        <v>0</v>
      </c>
      <c r="AL37" s="12">
        <v>468368</v>
      </c>
      <c r="AM37" s="12">
        <v>468367</v>
      </c>
      <c r="AN37" s="67">
        <f t="shared" si="11"/>
        <v>-1</v>
      </c>
      <c r="AO37" s="18">
        <v>17488088</v>
      </c>
      <c r="AP37" s="18">
        <v>1659937</v>
      </c>
      <c r="AQ37" s="67">
        <f t="shared" si="12"/>
        <v>-15828151</v>
      </c>
      <c r="AR37" s="18">
        <v>878598</v>
      </c>
      <c r="AS37" s="18">
        <v>89100</v>
      </c>
      <c r="AT37" s="67">
        <f t="shared" si="13"/>
        <v>-789498</v>
      </c>
      <c r="AU37" s="18">
        <v>503092</v>
      </c>
      <c r="AV37" s="18">
        <v>303092</v>
      </c>
      <c r="AW37" s="67">
        <f t="shared" si="14"/>
        <v>-200000</v>
      </c>
      <c r="AX37" s="18">
        <v>196918</v>
      </c>
      <c r="AY37" s="18">
        <v>196918</v>
      </c>
      <c r="AZ37" s="67">
        <f t="shared" si="15"/>
        <v>0</v>
      </c>
      <c r="BA37" s="18">
        <v>9284350</v>
      </c>
      <c r="BB37" s="18">
        <v>5615460</v>
      </c>
      <c r="BC37" s="67">
        <f t="shared" si="16"/>
        <v>-3668890</v>
      </c>
      <c r="BD37" s="18"/>
      <c r="BE37" s="18"/>
      <c r="BF37" s="67">
        <f t="shared" si="17"/>
        <v>0</v>
      </c>
      <c r="BG37" s="18">
        <v>7304711</v>
      </c>
      <c r="BH37" s="18">
        <v>6093909</v>
      </c>
      <c r="BI37" s="67">
        <f t="shared" si="18"/>
        <v>-1210802</v>
      </c>
      <c r="BJ37" s="18"/>
      <c r="BK37" s="18"/>
      <c r="BL37" s="67">
        <f t="shared" si="19"/>
        <v>0</v>
      </c>
      <c r="BM37" s="18"/>
      <c r="BN37" s="18"/>
      <c r="BO37" s="67">
        <f t="shared" si="20"/>
        <v>0</v>
      </c>
    </row>
    <row r="38" spans="1:67" ht="31.5" customHeight="1">
      <c r="A38" s="2"/>
      <c r="B38" s="5" t="s">
        <v>114</v>
      </c>
      <c r="C38" s="90">
        <v>3927000</v>
      </c>
      <c r="D38" s="90">
        <v>3927000</v>
      </c>
      <c r="E38" s="90">
        <v>3808149</v>
      </c>
      <c r="F38" s="90"/>
      <c r="G38" s="91">
        <f t="shared" si="0"/>
        <v>-118851</v>
      </c>
      <c r="H38" s="18"/>
      <c r="I38" s="18">
        <v>1401704</v>
      </c>
      <c r="J38" s="67">
        <f t="shared" si="1"/>
        <v>1401704</v>
      </c>
      <c r="K38" s="18"/>
      <c r="L38" s="18">
        <v>383154</v>
      </c>
      <c r="M38" s="67">
        <f t="shared" si="2"/>
        <v>383154</v>
      </c>
      <c r="N38" s="18"/>
      <c r="O38" s="18">
        <v>261863</v>
      </c>
      <c r="P38" s="67">
        <f t="shared" si="3"/>
        <v>261863</v>
      </c>
      <c r="Q38" s="18"/>
      <c r="R38" s="18"/>
      <c r="S38" s="67">
        <f t="shared" si="4"/>
        <v>0</v>
      </c>
      <c r="T38" s="18"/>
      <c r="U38" s="18">
        <v>238420</v>
      </c>
      <c r="V38" s="67">
        <f t="shared" si="5"/>
        <v>238420</v>
      </c>
      <c r="W38" s="18"/>
      <c r="X38" s="18">
        <v>239358</v>
      </c>
      <c r="Y38" s="67">
        <f t="shared" si="6"/>
        <v>239358</v>
      </c>
      <c r="Z38" s="12"/>
      <c r="AA38" s="12">
        <v>257349</v>
      </c>
      <c r="AB38" s="67">
        <f t="shared" si="7"/>
        <v>257349</v>
      </c>
      <c r="AC38" s="18"/>
      <c r="AD38" s="18"/>
      <c r="AE38" s="67">
        <f t="shared" si="8"/>
        <v>0</v>
      </c>
      <c r="AF38" s="18"/>
      <c r="AG38" s="18"/>
      <c r="AH38" s="62">
        <f t="shared" si="9"/>
        <v>0</v>
      </c>
      <c r="AI38" s="18"/>
      <c r="AJ38" s="18"/>
      <c r="AK38" s="67">
        <f t="shared" si="10"/>
        <v>0</v>
      </c>
      <c r="AL38" s="12"/>
      <c r="AM38" s="12"/>
      <c r="AN38" s="67">
        <f t="shared" si="11"/>
        <v>0</v>
      </c>
      <c r="AO38" s="18"/>
      <c r="AP38" s="18">
        <v>252329</v>
      </c>
      <c r="AQ38" s="67">
        <f t="shared" si="12"/>
        <v>252329</v>
      </c>
      <c r="AR38" s="18"/>
      <c r="AS38" s="18"/>
      <c r="AT38" s="67">
        <f t="shared" si="13"/>
        <v>0</v>
      </c>
      <c r="AU38" s="18"/>
      <c r="AV38" s="18"/>
      <c r="AW38" s="67">
        <f t="shared" si="14"/>
        <v>0</v>
      </c>
      <c r="AX38" s="18"/>
      <c r="AY38" s="18">
        <v>216279</v>
      </c>
      <c r="AZ38" s="67">
        <f t="shared" si="15"/>
        <v>216279</v>
      </c>
      <c r="BA38" s="18"/>
      <c r="BB38" s="18">
        <v>210181</v>
      </c>
      <c r="BC38" s="67">
        <f t="shared" si="16"/>
        <v>210181</v>
      </c>
      <c r="BD38" s="18"/>
      <c r="BE38" s="18">
        <v>85000</v>
      </c>
      <c r="BF38" s="67">
        <f t="shared" si="17"/>
        <v>85000</v>
      </c>
      <c r="BG38" s="18"/>
      <c r="BH38" s="18"/>
      <c r="BI38" s="67">
        <f t="shared" si="18"/>
        <v>0</v>
      </c>
      <c r="BJ38" s="18"/>
      <c r="BK38" s="18"/>
      <c r="BL38" s="67">
        <f t="shared" si="19"/>
        <v>0</v>
      </c>
      <c r="BM38" s="18"/>
      <c r="BN38" s="18">
        <v>262512</v>
      </c>
      <c r="BO38" s="67">
        <f t="shared" si="20"/>
        <v>262512</v>
      </c>
    </row>
    <row r="39" spans="1:67" ht="15.75" customHeight="1">
      <c r="A39" s="2"/>
      <c r="B39" s="5" t="s">
        <v>115</v>
      </c>
      <c r="C39" s="16">
        <v>600000000</v>
      </c>
      <c r="D39" s="90"/>
      <c r="E39" s="16">
        <v>533145551</v>
      </c>
      <c r="F39" s="90"/>
      <c r="G39" s="91">
        <f t="shared" si="0"/>
        <v>-66854449</v>
      </c>
      <c r="H39" s="18">
        <v>136260000</v>
      </c>
      <c r="I39" s="18">
        <v>125986672</v>
      </c>
      <c r="J39" s="67">
        <f t="shared" si="1"/>
        <v>-10273328</v>
      </c>
      <c r="K39" s="18">
        <v>58865000</v>
      </c>
      <c r="L39" s="18">
        <v>58865000</v>
      </c>
      <c r="M39" s="67">
        <f t="shared" si="2"/>
        <v>0</v>
      </c>
      <c r="N39" s="18">
        <v>20848000</v>
      </c>
      <c r="O39" s="18">
        <v>17949869</v>
      </c>
      <c r="P39" s="67">
        <f t="shared" si="3"/>
        <v>-2898131</v>
      </c>
      <c r="Q39" s="18">
        <v>40362000</v>
      </c>
      <c r="R39" s="18">
        <v>19546172</v>
      </c>
      <c r="S39" s="67">
        <f t="shared" si="4"/>
        <v>-20815828</v>
      </c>
      <c r="T39" s="18">
        <v>31312000</v>
      </c>
      <c r="U39" s="18">
        <v>26465064</v>
      </c>
      <c r="V39" s="67">
        <f t="shared" si="5"/>
        <v>-4846936</v>
      </c>
      <c r="W39" s="18">
        <v>37925000</v>
      </c>
      <c r="X39" s="18">
        <v>35892243</v>
      </c>
      <c r="Y39" s="67">
        <f t="shared" si="6"/>
        <v>-2032757</v>
      </c>
      <c r="Z39" s="12">
        <v>20283000</v>
      </c>
      <c r="AA39" s="12">
        <v>18337959</v>
      </c>
      <c r="AB39" s="67">
        <f t="shared" si="7"/>
        <v>-1945041</v>
      </c>
      <c r="AC39" s="18">
        <v>12296000</v>
      </c>
      <c r="AD39" s="18">
        <v>8700395</v>
      </c>
      <c r="AE39" s="67">
        <f t="shared" si="8"/>
        <v>-3595605</v>
      </c>
      <c r="AF39" s="18">
        <v>21255000</v>
      </c>
      <c r="AG39" s="18">
        <v>20053586</v>
      </c>
      <c r="AH39" s="62">
        <f t="shared" si="9"/>
        <v>-1201414</v>
      </c>
      <c r="AI39" s="18">
        <v>7108000</v>
      </c>
      <c r="AJ39" s="18">
        <v>7084707</v>
      </c>
      <c r="AK39" s="67">
        <f t="shared" si="10"/>
        <v>-23293</v>
      </c>
      <c r="AL39" s="12">
        <v>16893000</v>
      </c>
      <c r="AM39" s="12">
        <v>13436157</v>
      </c>
      <c r="AN39" s="67">
        <f t="shared" si="11"/>
        <v>-3456843</v>
      </c>
      <c r="AO39" s="18">
        <v>28925000</v>
      </c>
      <c r="AP39" s="18">
        <v>26290538</v>
      </c>
      <c r="AQ39" s="67">
        <f t="shared" si="12"/>
        <v>-2634462</v>
      </c>
      <c r="AR39" s="18">
        <v>20245000</v>
      </c>
      <c r="AS39" s="18">
        <v>19618598</v>
      </c>
      <c r="AT39" s="67">
        <f t="shared" si="13"/>
        <v>-626402</v>
      </c>
      <c r="AU39" s="18">
        <v>11128000</v>
      </c>
      <c r="AV39" s="18">
        <v>9577368</v>
      </c>
      <c r="AW39" s="67">
        <f t="shared" si="14"/>
        <v>-1550632</v>
      </c>
      <c r="AX39" s="18">
        <v>22070000</v>
      </c>
      <c r="AY39" s="18">
        <v>22020165</v>
      </c>
      <c r="AZ39" s="67">
        <f t="shared" si="15"/>
        <v>-49835</v>
      </c>
      <c r="BA39" s="18">
        <v>19266000</v>
      </c>
      <c r="BB39" s="18">
        <v>19266000</v>
      </c>
      <c r="BC39" s="67">
        <f t="shared" si="16"/>
        <v>0</v>
      </c>
      <c r="BD39" s="18">
        <v>19951000</v>
      </c>
      <c r="BE39" s="18">
        <v>17784276</v>
      </c>
      <c r="BF39" s="67">
        <f t="shared" si="17"/>
        <v>-2166724</v>
      </c>
      <c r="BG39" s="18">
        <v>24691000</v>
      </c>
      <c r="BH39" s="18">
        <v>24691000</v>
      </c>
      <c r="BI39" s="67">
        <f t="shared" si="18"/>
        <v>0</v>
      </c>
      <c r="BJ39" s="18">
        <v>18580000</v>
      </c>
      <c r="BK39" s="18">
        <v>18439313</v>
      </c>
      <c r="BL39" s="67">
        <f t="shared" si="19"/>
        <v>-140687</v>
      </c>
      <c r="BM39" s="18">
        <v>31737000</v>
      </c>
      <c r="BN39" s="18">
        <v>23140470</v>
      </c>
      <c r="BO39" s="67">
        <f t="shared" si="20"/>
        <v>-8596530</v>
      </c>
    </row>
    <row r="40" spans="1:67" ht="31.5" customHeight="1">
      <c r="A40" s="2"/>
      <c r="B40" s="5" t="s">
        <v>116</v>
      </c>
      <c r="C40" s="16">
        <v>500000000</v>
      </c>
      <c r="D40" s="90"/>
      <c r="E40" s="16">
        <v>219048003</v>
      </c>
      <c r="F40" s="90"/>
      <c r="G40" s="91">
        <f t="shared" si="0"/>
        <v>-280951997</v>
      </c>
      <c r="H40" s="18">
        <v>237475000</v>
      </c>
      <c r="I40" s="18">
        <v>66501258</v>
      </c>
      <c r="J40" s="67">
        <f t="shared" si="1"/>
        <v>-170973742</v>
      </c>
      <c r="K40" s="18">
        <v>76021000</v>
      </c>
      <c r="L40" s="18">
        <v>13235279</v>
      </c>
      <c r="M40" s="67">
        <f t="shared" si="2"/>
        <v>-62785721</v>
      </c>
      <c r="N40" s="18">
        <v>15739000</v>
      </c>
      <c r="O40" s="18">
        <v>15628158</v>
      </c>
      <c r="P40" s="67">
        <f t="shared" si="3"/>
        <v>-110842</v>
      </c>
      <c r="Q40" s="18">
        <v>10750000</v>
      </c>
      <c r="R40" s="18">
        <v>5508645</v>
      </c>
      <c r="S40" s="67">
        <f t="shared" si="4"/>
        <v>-5241355</v>
      </c>
      <c r="T40" s="18">
        <v>25342000</v>
      </c>
      <c r="U40" s="18">
        <v>8095460</v>
      </c>
      <c r="V40" s="67">
        <f t="shared" si="5"/>
        <v>-17246540</v>
      </c>
      <c r="W40" s="18">
        <v>17959000</v>
      </c>
      <c r="X40" s="18">
        <v>15747208</v>
      </c>
      <c r="Y40" s="67">
        <f t="shared" si="6"/>
        <v>-2211792</v>
      </c>
      <c r="Z40" s="12">
        <v>22247000</v>
      </c>
      <c r="AA40" s="12">
        <v>12204134</v>
      </c>
      <c r="AB40" s="67">
        <f t="shared" si="7"/>
        <v>-10042866</v>
      </c>
      <c r="AC40" s="18">
        <v>3747000</v>
      </c>
      <c r="AD40" s="18">
        <v>717405</v>
      </c>
      <c r="AE40" s="67">
        <f t="shared" si="8"/>
        <v>-3029595</v>
      </c>
      <c r="AF40" s="18">
        <v>4913000</v>
      </c>
      <c r="AG40" s="18">
        <v>4479585</v>
      </c>
      <c r="AH40" s="62">
        <f t="shared" si="9"/>
        <v>-433415</v>
      </c>
      <c r="AI40" s="18">
        <v>2622000</v>
      </c>
      <c r="AJ40" s="18">
        <v>2411454</v>
      </c>
      <c r="AK40" s="67">
        <f t="shared" si="10"/>
        <v>-210546</v>
      </c>
      <c r="AL40" s="12">
        <v>10486000</v>
      </c>
      <c r="AM40" s="12">
        <v>7359578</v>
      </c>
      <c r="AN40" s="67">
        <f t="shared" si="11"/>
        <v>-3126422</v>
      </c>
      <c r="AO40" s="18">
        <v>10077000</v>
      </c>
      <c r="AP40" s="18">
        <v>9839217</v>
      </c>
      <c r="AQ40" s="67">
        <f t="shared" si="12"/>
        <v>-237783</v>
      </c>
      <c r="AR40" s="18">
        <v>4358000</v>
      </c>
      <c r="AS40" s="18">
        <v>4109031</v>
      </c>
      <c r="AT40" s="67">
        <f t="shared" si="13"/>
        <v>-248969</v>
      </c>
      <c r="AU40" s="18">
        <v>3919000</v>
      </c>
      <c r="AV40" s="18">
        <v>3914290</v>
      </c>
      <c r="AW40" s="67">
        <f t="shared" si="14"/>
        <v>-4710</v>
      </c>
      <c r="AX40" s="18">
        <v>5852000</v>
      </c>
      <c r="AY40" s="18">
        <v>5705343</v>
      </c>
      <c r="AZ40" s="67">
        <f t="shared" si="15"/>
        <v>-146657</v>
      </c>
      <c r="BA40" s="18">
        <v>7933000</v>
      </c>
      <c r="BB40" s="18">
        <v>7533606</v>
      </c>
      <c r="BC40" s="67">
        <f t="shared" si="16"/>
        <v>-399394</v>
      </c>
      <c r="BD40" s="18">
        <v>4051000</v>
      </c>
      <c r="BE40" s="18">
        <v>3825488</v>
      </c>
      <c r="BF40" s="67">
        <f t="shared" si="17"/>
        <v>-225512</v>
      </c>
      <c r="BG40" s="18">
        <v>8141000</v>
      </c>
      <c r="BH40" s="18">
        <v>8141000</v>
      </c>
      <c r="BI40" s="67">
        <f t="shared" si="18"/>
        <v>0</v>
      </c>
      <c r="BJ40" s="18">
        <v>5357000</v>
      </c>
      <c r="BK40" s="18">
        <v>5258401</v>
      </c>
      <c r="BL40" s="67">
        <f t="shared" si="19"/>
        <v>-98599</v>
      </c>
      <c r="BM40" s="18">
        <v>23011000</v>
      </c>
      <c r="BN40" s="18">
        <v>18833463</v>
      </c>
      <c r="BO40" s="67">
        <f t="shared" si="20"/>
        <v>-4177537</v>
      </c>
    </row>
    <row r="41" spans="1:67" ht="49.5" customHeight="1">
      <c r="A41" s="2"/>
      <c r="B41" s="5" t="s">
        <v>117</v>
      </c>
      <c r="C41" s="16">
        <v>1330000</v>
      </c>
      <c r="D41" s="16">
        <v>1330000</v>
      </c>
      <c r="E41" s="16">
        <v>823364</v>
      </c>
      <c r="F41" s="90"/>
      <c r="G41" s="91">
        <f t="shared" si="0"/>
        <v>-506636</v>
      </c>
      <c r="H41" s="87"/>
      <c r="I41" s="87"/>
      <c r="J41" s="67">
        <f t="shared" si="1"/>
        <v>0</v>
      </c>
      <c r="K41" s="87"/>
      <c r="L41" s="87"/>
      <c r="M41" s="67">
        <f t="shared" si="2"/>
        <v>0</v>
      </c>
      <c r="N41" s="87"/>
      <c r="O41" s="87"/>
      <c r="P41" s="67">
        <f t="shared" si="3"/>
        <v>0</v>
      </c>
      <c r="Q41" s="18"/>
      <c r="R41" s="18">
        <v>103894</v>
      </c>
      <c r="S41" s="67">
        <f t="shared" si="4"/>
        <v>103894</v>
      </c>
      <c r="T41" s="18"/>
      <c r="U41" s="18"/>
      <c r="V41" s="67">
        <f t="shared" si="5"/>
        <v>0</v>
      </c>
      <c r="W41" s="18"/>
      <c r="X41" s="18">
        <v>37700</v>
      </c>
      <c r="Y41" s="67">
        <f t="shared" si="6"/>
        <v>37700</v>
      </c>
      <c r="Z41" s="12"/>
      <c r="AA41" s="12">
        <v>21150</v>
      </c>
      <c r="AB41" s="67">
        <f t="shared" si="7"/>
        <v>21150</v>
      </c>
      <c r="AC41" s="18"/>
      <c r="AD41" s="18">
        <v>38207</v>
      </c>
      <c r="AE41" s="67">
        <f t="shared" si="8"/>
        <v>38207</v>
      </c>
      <c r="AF41" s="18"/>
      <c r="AG41" s="18">
        <v>118622</v>
      </c>
      <c r="AH41" s="62">
        <f t="shared" si="9"/>
        <v>118622</v>
      </c>
      <c r="AI41" s="18"/>
      <c r="AJ41" s="18">
        <v>31957</v>
      </c>
      <c r="AK41" s="67">
        <f t="shared" si="10"/>
        <v>31957</v>
      </c>
      <c r="AL41" s="12"/>
      <c r="AM41" s="12">
        <v>32455</v>
      </c>
      <c r="AN41" s="67">
        <f t="shared" si="11"/>
        <v>32455</v>
      </c>
      <c r="AO41" s="18"/>
      <c r="AP41" s="18">
        <v>32803</v>
      </c>
      <c r="AQ41" s="67">
        <f t="shared" si="12"/>
        <v>32803</v>
      </c>
      <c r="AR41" s="18"/>
      <c r="AS41" s="18">
        <v>29170</v>
      </c>
      <c r="AT41" s="67">
        <f t="shared" si="13"/>
        <v>29170</v>
      </c>
      <c r="AU41" s="18"/>
      <c r="AV41" s="18">
        <v>32194</v>
      </c>
      <c r="AW41" s="67">
        <f t="shared" si="14"/>
        <v>32194</v>
      </c>
      <c r="AX41" s="18"/>
      <c r="AY41" s="18">
        <v>28977</v>
      </c>
      <c r="AZ41" s="67">
        <f t="shared" si="15"/>
        <v>28977</v>
      </c>
      <c r="BA41" s="18"/>
      <c r="BB41" s="18"/>
      <c r="BC41" s="67">
        <f t="shared" si="16"/>
        <v>0</v>
      </c>
      <c r="BD41" s="18"/>
      <c r="BE41" s="18">
        <v>33025</v>
      </c>
      <c r="BF41" s="67">
        <f t="shared" si="17"/>
        <v>33025</v>
      </c>
      <c r="BG41" s="18"/>
      <c r="BH41" s="18">
        <v>102490</v>
      </c>
      <c r="BI41" s="67">
        <f t="shared" si="18"/>
        <v>102490</v>
      </c>
      <c r="BJ41" s="18"/>
      <c r="BK41" s="18">
        <v>152188</v>
      </c>
      <c r="BL41" s="67">
        <f t="shared" si="19"/>
        <v>152188</v>
      </c>
      <c r="BM41" s="18"/>
      <c r="BN41" s="18">
        <v>28532</v>
      </c>
      <c r="BO41" s="67">
        <f t="shared" si="20"/>
        <v>28532</v>
      </c>
    </row>
    <row r="42" spans="1:67" ht="31.5" customHeight="1">
      <c r="A42" s="2"/>
      <c r="B42" s="5" t="s">
        <v>118</v>
      </c>
      <c r="C42" s="16">
        <v>11223572</v>
      </c>
      <c r="D42" s="107"/>
      <c r="E42" s="16">
        <v>11223572</v>
      </c>
      <c r="F42" s="90"/>
      <c r="G42" s="91">
        <f t="shared" si="0"/>
        <v>0</v>
      </c>
      <c r="H42" s="87"/>
      <c r="I42" s="87"/>
      <c r="J42" s="67">
        <f t="shared" si="1"/>
        <v>0</v>
      </c>
      <c r="K42" s="87"/>
      <c r="L42" s="87"/>
      <c r="M42" s="67">
        <f t="shared" si="2"/>
        <v>0</v>
      </c>
      <c r="N42" s="87"/>
      <c r="O42" s="87"/>
      <c r="P42" s="67">
        <f t="shared" si="3"/>
        <v>0</v>
      </c>
      <c r="Q42" s="18"/>
      <c r="R42" s="18"/>
      <c r="S42" s="67">
        <f t="shared" si="4"/>
        <v>0</v>
      </c>
      <c r="T42" s="18">
        <v>3000000</v>
      </c>
      <c r="U42" s="18">
        <v>3000000</v>
      </c>
      <c r="V42" s="67">
        <f t="shared" si="5"/>
        <v>0</v>
      </c>
      <c r="W42" s="18"/>
      <c r="X42" s="18"/>
      <c r="Y42" s="67">
        <f t="shared" si="6"/>
        <v>0</v>
      </c>
      <c r="Z42" s="12"/>
      <c r="AA42" s="12"/>
      <c r="AB42" s="67">
        <f t="shared" si="7"/>
        <v>0</v>
      </c>
      <c r="AC42" s="18"/>
      <c r="AD42" s="18"/>
      <c r="AE42" s="67">
        <f t="shared" si="8"/>
        <v>0</v>
      </c>
      <c r="AF42" s="18">
        <v>2272870</v>
      </c>
      <c r="AG42" s="18">
        <v>2272870</v>
      </c>
      <c r="AH42" s="62">
        <f t="shared" si="9"/>
        <v>0</v>
      </c>
      <c r="AI42" s="18"/>
      <c r="AJ42" s="18"/>
      <c r="AK42" s="67">
        <f t="shared" si="10"/>
        <v>0</v>
      </c>
      <c r="AL42" s="12"/>
      <c r="AM42" s="12"/>
      <c r="AN42" s="67">
        <f t="shared" si="11"/>
        <v>0</v>
      </c>
      <c r="AO42" s="18">
        <v>689702</v>
      </c>
      <c r="AP42" s="18">
        <v>689702</v>
      </c>
      <c r="AQ42" s="67">
        <f t="shared" si="12"/>
        <v>0</v>
      </c>
      <c r="AR42" s="18"/>
      <c r="AS42" s="18"/>
      <c r="AT42" s="67">
        <f t="shared" si="13"/>
        <v>0</v>
      </c>
      <c r="AU42" s="18"/>
      <c r="AV42" s="18"/>
      <c r="AW42" s="67">
        <f t="shared" si="14"/>
        <v>0</v>
      </c>
      <c r="AX42" s="18">
        <v>1612000</v>
      </c>
      <c r="AY42" s="18">
        <v>1612000</v>
      </c>
      <c r="AZ42" s="67">
        <f t="shared" si="15"/>
        <v>0</v>
      </c>
      <c r="BA42" s="18">
        <v>78000</v>
      </c>
      <c r="BB42" s="18">
        <v>78000</v>
      </c>
      <c r="BC42" s="67">
        <f t="shared" si="16"/>
        <v>0</v>
      </c>
      <c r="BD42" s="18"/>
      <c r="BE42" s="18"/>
      <c r="BF42" s="67">
        <f t="shared" si="17"/>
        <v>0</v>
      </c>
      <c r="BG42" s="18"/>
      <c r="BH42" s="18"/>
      <c r="BI42" s="67">
        <f t="shared" si="18"/>
        <v>0</v>
      </c>
      <c r="BJ42" s="18"/>
      <c r="BK42" s="18"/>
      <c r="BL42" s="67">
        <f t="shared" si="19"/>
        <v>0</v>
      </c>
      <c r="BM42" s="16">
        <v>3571000</v>
      </c>
      <c r="BN42" s="16">
        <v>3571000</v>
      </c>
      <c r="BO42" s="67">
        <f t="shared" si="20"/>
        <v>0</v>
      </c>
    </row>
    <row r="43" spans="1:67" ht="32.25" customHeight="1">
      <c r="A43" s="2"/>
      <c r="B43" s="9" t="s">
        <v>119</v>
      </c>
      <c r="C43" s="16">
        <v>4487000</v>
      </c>
      <c r="D43" s="16">
        <v>4487000</v>
      </c>
      <c r="E43" s="16">
        <v>2686581</v>
      </c>
      <c r="F43" s="90"/>
      <c r="G43" s="91">
        <f t="shared" si="0"/>
        <v>-1800419</v>
      </c>
      <c r="H43" s="87"/>
      <c r="I43" s="87"/>
      <c r="J43" s="67">
        <f t="shared" si="1"/>
        <v>0</v>
      </c>
      <c r="K43" s="87"/>
      <c r="L43" s="87"/>
      <c r="M43" s="67">
        <f t="shared" si="2"/>
        <v>0</v>
      </c>
      <c r="N43" s="87"/>
      <c r="O43" s="87"/>
      <c r="P43" s="67">
        <f t="shared" si="3"/>
        <v>0</v>
      </c>
      <c r="Q43" s="18"/>
      <c r="R43" s="18"/>
      <c r="S43" s="67">
        <f t="shared" si="4"/>
        <v>0</v>
      </c>
      <c r="T43" s="18"/>
      <c r="U43" s="18"/>
      <c r="V43" s="67">
        <f t="shared" si="5"/>
        <v>0</v>
      </c>
      <c r="W43" s="18"/>
      <c r="X43" s="18"/>
      <c r="Y43" s="67">
        <f t="shared" si="6"/>
        <v>0</v>
      </c>
      <c r="Z43" s="12"/>
      <c r="AA43" s="12">
        <v>684000</v>
      </c>
      <c r="AB43" s="67">
        <f t="shared" si="7"/>
        <v>684000</v>
      </c>
      <c r="AC43" s="18"/>
      <c r="AD43" s="18"/>
      <c r="AE43" s="67">
        <f t="shared" si="8"/>
        <v>0</v>
      </c>
      <c r="AF43" s="18"/>
      <c r="AG43" s="18"/>
      <c r="AH43" s="62">
        <f t="shared" si="9"/>
        <v>0</v>
      </c>
      <c r="AI43" s="18"/>
      <c r="AJ43" s="18">
        <v>270508</v>
      </c>
      <c r="AK43" s="67">
        <f t="shared" si="10"/>
        <v>270508</v>
      </c>
      <c r="AL43" s="12"/>
      <c r="AM43" s="12"/>
      <c r="AN43" s="67">
        <f t="shared" si="11"/>
        <v>0</v>
      </c>
      <c r="AO43" s="18"/>
      <c r="AP43" s="18"/>
      <c r="AQ43" s="67">
        <f t="shared" si="12"/>
        <v>0</v>
      </c>
      <c r="AR43" s="18"/>
      <c r="AS43" s="18"/>
      <c r="AT43" s="67">
        <f t="shared" si="13"/>
        <v>0</v>
      </c>
      <c r="AU43" s="18"/>
      <c r="AV43" s="18"/>
      <c r="AW43" s="67">
        <f t="shared" si="14"/>
        <v>0</v>
      </c>
      <c r="AX43" s="18"/>
      <c r="AY43" s="18">
        <v>591887</v>
      </c>
      <c r="AZ43" s="67">
        <f t="shared" si="15"/>
        <v>591887</v>
      </c>
      <c r="BA43" s="18"/>
      <c r="BB43" s="18"/>
      <c r="BC43" s="67">
        <f t="shared" si="16"/>
        <v>0</v>
      </c>
      <c r="BD43" s="18"/>
      <c r="BE43" s="18"/>
      <c r="BF43" s="67">
        <f t="shared" si="17"/>
        <v>0</v>
      </c>
      <c r="BG43" s="18"/>
      <c r="BH43" s="18">
        <v>590600</v>
      </c>
      <c r="BI43" s="67">
        <f t="shared" si="18"/>
        <v>590600</v>
      </c>
      <c r="BJ43" s="18"/>
      <c r="BK43" s="18">
        <v>334586</v>
      </c>
      <c r="BL43" s="67">
        <f t="shared" si="19"/>
        <v>334586</v>
      </c>
      <c r="BM43" s="16"/>
      <c r="BN43" s="16">
        <v>215000</v>
      </c>
      <c r="BO43" s="67">
        <f t="shared" si="20"/>
        <v>215000</v>
      </c>
    </row>
    <row r="44" spans="1:67" ht="15.75" customHeight="1">
      <c r="A44" s="2"/>
      <c r="B44" s="9" t="s">
        <v>120</v>
      </c>
      <c r="C44" s="16">
        <v>7865607</v>
      </c>
      <c r="D44" s="16">
        <v>7865607</v>
      </c>
      <c r="E44" s="16">
        <v>7792312</v>
      </c>
      <c r="F44" s="90"/>
      <c r="G44" s="91">
        <f t="shared" si="0"/>
        <v>-73295</v>
      </c>
      <c r="H44" s="87"/>
      <c r="I44" s="87"/>
      <c r="J44" s="67">
        <f t="shared" si="1"/>
        <v>0</v>
      </c>
      <c r="K44" s="87"/>
      <c r="L44" s="87"/>
      <c r="M44" s="67">
        <f t="shared" si="2"/>
        <v>0</v>
      </c>
      <c r="N44" s="87"/>
      <c r="O44" s="18">
        <v>1843922</v>
      </c>
      <c r="P44" s="67">
        <f t="shared" si="3"/>
        <v>1843922</v>
      </c>
      <c r="Q44" s="18"/>
      <c r="R44" s="18">
        <v>1892351</v>
      </c>
      <c r="S44" s="67">
        <f t="shared" si="4"/>
        <v>1892351</v>
      </c>
      <c r="T44" s="18"/>
      <c r="U44" s="18"/>
      <c r="V44" s="67">
        <f t="shared" si="5"/>
        <v>0</v>
      </c>
      <c r="W44" s="18"/>
      <c r="X44" s="18"/>
      <c r="Y44" s="67">
        <f t="shared" si="6"/>
        <v>0</v>
      </c>
      <c r="Z44" s="12"/>
      <c r="AA44" s="12"/>
      <c r="AB44" s="67">
        <f t="shared" si="7"/>
        <v>0</v>
      </c>
      <c r="AC44" s="18"/>
      <c r="AD44" s="18"/>
      <c r="AE44" s="67">
        <f t="shared" si="8"/>
        <v>0</v>
      </c>
      <c r="AF44" s="18"/>
      <c r="AG44" s="18"/>
      <c r="AH44" s="62">
        <f t="shared" si="9"/>
        <v>0</v>
      </c>
      <c r="AI44" s="18"/>
      <c r="AJ44" s="18"/>
      <c r="AK44" s="67">
        <f t="shared" si="10"/>
        <v>0</v>
      </c>
      <c r="AL44" s="12"/>
      <c r="AM44" s="12"/>
      <c r="AN44" s="67">
        <f t="shared" si="11"/>
        <v>0</v>
      </c>
      <c r="AO44" s="18"/>
      <c r="AP44" s="18"/>
      <c r="AQ44" s="67">
        <f t="shared" si="12"/>
        <v>0</v>
      </c>
      <c r="AR44" s="18"/>
      <c r="AS44" s="18"/>
      <c r="AT44" s="67">
        <f t="shared" si="13"/>
        <v>0</v>
      </c>
      <c r="AU44" s="18"/>
      <c r="AV44" s="18"/>
      <c r="AW44" s="67">
        <f t="shared" si="14"/>
        <v>0</v>
      </c>
      <c r="AX44" s="18"/>
      <c r="AY44" s="18"/>
      <c r="AZ44" s="67">
        <f t="shared" si="15"/>
        <v>0</v>
      </c>
      <c r="BA44" s="18"/>
      <c r="BB44" s="18"/>
      <c r="BC44" s="67">
        <f t="shared" si="16"/>
        <v>0</v>
      </c>
      <c r="BD44" s="18"/>
      <c r="BE44" s="18"/>
      <c r="BF44" s="67">
        <f t="shared" si="17"/>
        <v>0</v>
      </c>
      <c r="BG44" s="18"/>
      <c r="BH44" s="18"/>
      <c r="BI44" s="67">
        <f t="shared" si="18"/>
        <v>0</v>
      </c>
      <c r="BJ44" s="18"/>
      <c r="BK44" s="18"/>
      <c r="BL44" s="67">
        <f t="shared" si="19"/>
        <v>0</v>
      </c>
      <c r="BM44" s="16"/>
      <c r="BN44" s="16">
        <v>4056040</v>
      </c>
      <c r="BO44" s="67">
        <f t="shared" si="20"/>
        <v>4056040</v>
      </c>
    </row>
    <row r="45" spans="1:67" ht="15.75" customHeight="1">
      <c r="A45" s="2"/>
      <c r="B45" s="9" t="s">
        <v>121</v>
      </c>
      <c r="C45" s="16">
        <v>395986639</v>
      </c>
      <c r="D45" s="16">
        <v>395986639</v>
      </c>
      <c r="E45" s="16">
        <v>78239022</v>
      </c>
      <c r="F45" s="90"/>
      <c r="G45" s="91">
        <f t="shared" si="0"/>
        <v>-317747617</v>
      </c>
      <c r="H45" s="87"/>
      <c r="I45" s="18">
        <v>10000000</v>
      </c>
      <c r="J45" s="67">
        <f t="shared" si="1"/>
        <v>10000000</v>
      </c>
      <c r="K45" s="87"/>
      <c r="L45" s="18">
        <v>13160246</v>
      </c>
      <c r="M45" s="67">
        <f t="shared" si="2"/>
        <v>13160246</v>
      </c>
      <c r="N45" s="87"/>
      <c r="O45" s="18">
        <v>1134707</v>
      </c>
      <c r="P45" s="67">
        <f t="shared" si="3"/>
        <v>1134707</v>
      </c>
      <c r="Q45" s="18"/>
      <c r="R45" s="18">
        <v>3539677</v>
      </c>
      <c r="S45" s="67">
        <f t="shared" si="4"/>
        <v>3539677</v>
      </c>
      <c r="T45" s="18"/>
      <c r="U45" s="18">
        <v>9706780</v>
      </c>
      <c r="V45" s="67">
        <f t="shared" si="5"/>
        <v>9706780</v>
      </c>
      <c r="W45" s="18"/>
      <c r="X45" s="18">
        <v>5725309</v>
      </c>
      <c r="Y45" s="67">
        <f t="shared" si="6"/>
        <v>5725309</v>
      </c>
      <c r="Z45" s="12"/>
      <c r="AA45" s="12">
        <v>4360003</v>
      </c>
      <c r="AB45" s="67">
        <f t="shared" si="7"/>
        <v>4360003</v>
      </c>
      <c r="AC45" s="18"/>
      <c r="AD45" s="18">
        <v>2685231</v>
      </c>
      <c r="AE45" s="67">
        <f t="shared" si="8"/>
        <v>2685231</v>
      </c>
      <c r="AF45" s="18"/>
      <c r="AG45" s="18"/>
      <c r="AH45" s="62">
        <f t="shared" si="9"/>
        <v>0</v>
      </c>
      <c r="AI45" s="18"/>
      <c r="AJ45" s="18">
        <v>635072</v>
      </c>
      <c r="AK45" s="67">
        <f t="shared" si="10"/>
        <v>635072</v>
      </c>
      <c r="AL45" s="12"/>
      <c r="AM45" s="12">
        <v>175816</v>
      </c>
      <c r="AN45" s="67">
        <f t="shared" si="11"/>
        <v>175816</v>
      </c>
      <c r="AO45" s="18"/>
      <c r="AP45" s="18">
        <v>7219425</v>
      </c>
      <c r="AQ45" s="67">
        <f t="shared" si="12"/>
        <v>7219425</v>
      </c>
      <c r="AR45" s="18"/>
      <c r="AS45" s="18">
        <v>3138000</v>
      </c>
      <c r="AT45" s="67">
        <f t="shared" si="13"/>
        <v>3138000</v>
      </c>
      <c r="AU45" s="18"/>
      <c r="AV45" s="18">
        <v>2175971</v>
      </c>
      <c r="AW45" s="67">
        <f t="shared" si="14"/>
        <v>2175971</v>
      </c>
      <c r="AX45" s="18"/>
      <c r="AY45" s="18">
        <v>1840159</v>
      </c>
      <c r="AZ45" s="67">
        <f t="shared" si="15"/>
        <v>1840159</v>
      </c>
      <c r="BA45" s="18"/>
      <c r="BB45" s="18">
        <v>4670864</v>
      </c>
      <c r="BC45" s="67">
        <f t="shared" si="16"/>
        <v>4670864</v>
      </c>
      <c r="BD45" s="18"/>
      <c r="BE45" s="18">
        <v>1696368</v>
      </c>
      <c r="BF45" s="67">
        <f t="shared" si="17"/>
        <v>1696368</v>
      </c>
      <c r="BG45" s="18"/>
      <c r="BH45" s="18">
        <v>1279485</v>
      </c>
      <c r="BI45" s="67">
        <f t="shared" si="18"/>
        <v>1279485</v>
      </c>
      <c r="BJ45" s="18"/>
      <c r="BK45" s="18">
        <v>569324</v>
      </c>
      <c r="BL45" s="67">
        <f t="shared" si="19"/>
        <v>569324</v>
      </c>
      <c r="BM45" s="16"/>
      <c r="BN45" s="16">
        <v>4526584</v>
      </c>
      <c r="BO45" s="67">
        <f t="shared" si="20"/>
        <v>4526584</v>
      </c>
    </row>
    <row r="46" spans="1:67" s="104" customFormat="1" ht="47.25">
      <c r="A46" s="3"/>
      <c r="B46" s="9" t="s">
        <v>122</v>
      </c>
      <c r="C46" s="21">
        <v>206800</v>
      </c>
      <c r="D46" s="21"/>
      <c r="E46" s="21">
        <v>206800</v>
      </c>
      <c r="F46" s="90"/>
      <c r="G46" s="91">
        <f>E46-C46</f>
        <v>0</v>
      </c>
      <c r="H46" s="21">
        <v>150100</v>
      </c>
      <c r="I46" s="21">
        <v>150100</v>
      </c>
      <c r="J46" s="67">
        <f>I46-H46</f>
        <v>0</v>
      </c>
      <c r="K46" s="21">
        <v>36700</v>
      </c>
      <c r="L46" s="21">
        <v>36700</v>
      </c>
      <c r="M46" s="67">
        <f aca="true" t="shared" si="21" ref="M46:M76">L46-K46</f>
        <v>0</v>
      </c>
      <c r="N46" s="21"/>
      <c r="O46" s="21"/>
      <c r="P46" s="67">
        <f aca="true" t="shared" si="22" ref="P46:P76">O46-N46</f>
        <v>0</v>
      </c>
      <c r="Q46" s="21"/>
      <c r="R46" s="21"/>
      <c r="S46" s="67">
        <f aca="true" t="shared" si="23" ref="S46:S76">R46-Q46</f>
        <v>0</v>
      </c>
      <c r="T46" s="21"/>
      <c r="U46" s="21"/>
      <c r="V46" s="67">
        <f aca="true" t="shared" si="24" ref="V46:V76">U46-T46</f>
        <v>0</v>
      </c>
      <c r="W46" s="21"/>
      <c r="X46" s="21"/>
      <c r="Y46" s="67">
        <f aca="true" t="shared" si="25" ref="Y46:Y76">X46-W46</f>
        <v>0</v>
      </c>
      <c r="Z46" s="21"/>
      <c r="AA46" s="21"/>
      <c r="AB46" s="67">
        <f aca="true" t="shared" si="26" ref="AB46:AB76">AA46-Z46</f>
        <v>0</v>
      </c>
      <c r="AC46" s="21"/>
      <c r="AD46" s="21"/>
      <c r="AE46" s="67">
        <f aca="true" t="shared" si="27" ref="AE46:AE76">AD46-AC46</f>
        <v>0</v>
      </c>
      <c r="AF46" s="21"/>
      <c r="AG46" s="21"/>
      <c r="AH46" s="62">
        <f aca="true" t="shared" si="28" ref="AH46:AH76">AG46-AF46</f>
        <v>0</v>
      </c>
      <c r="AI46" s="21"/>
      <c r="AJ46" s="21"/>
      <c r="AK46" s="67">
        <f aca="true" t="shared" si="29" ref="AK46:AK76">AJ46-AI46</f>
        <v>0</v>
      </c>
      <c r="AL46" s="21">
        <v>20000</v>
      </c>
      <c r="AM46" s="21">
        <v>20000</v>
      </c>
      <c r="AN46" s="67">
        <f aca="true" t="shared" si="30" ref="AN46:AN76">AM46-AL46</f>
        <v>0</v>
      </c>
      <c r="AO46" s="21"/>
      <c r="AP46" s="21"/>
      <c r="AQ46" s="67">
        <f>AP46-AO46</f>
        <v>0</v>
      </c>
      <c r="AR46" s="21"/>
      <c r="AS46" s="21"/>
      <c r="AT46" s="67">
        <f aca="true" t="shared" si="31" ref="AT46:AT76">AS46-AR46</f>
        <v>0</v>
      </c>
      <c r="AU46" s="21"/>
      <c r="AV46" s="21"/>
      <c r="AW46" s="67">
        <f aca="true" t="shared" si="32" ref="AW46:AW76">AV46-AU46</f>
        <v>0</v>
      </c>
      <c r="AX46" s="21"/>
      <c r="AY46" s="21"/>
      <c r="AZ46" s="67">
        <f aca="true" t="shared" si="33" ref="AZ46:AZ76">AY46-AX46</f>
        <v>0</v>
      </c>
      <c r="BA46" s="21"/>
      <c r="BB46" s="21"/>
      <c r="BC46" s="67">
        <f aca="true" t="shared" si="34" ref="BC46:BC76">BB46-BA46</f>
        <v>0</v>
      </c>
      <c r="BD46" s="21"/>
      <c r="BE46" s="21"/>
      <c r="BF46" s="67">
        <f aca="true" t="shared" si="35" ref="BF46:BF76">BE46-BD46</f>
        <v>0</v>
      </c>
      <c r="BG46" s="21"/>
      <c r="BH46" s="21"/>
      <c r="BI46" s="67">
        <f aca="true" t="shared" si="36" ref="BI46:BI76">BH46-BG46</f>
        <v>0</v>
      </c>
      <c r="BJ46" s="21"/>
      <c r="BK46" s="21"/>
      <c r="BL46" s="67">
        <f aca="true" t="shared" si="37" ref="BL46:BL76">BK46-BJ46</f>
        <v>0</v>
      </c>
      <c r="BM46" s="21"/>
      <c r="BN46" s="21"/>
      <c r="BO46" s="67">
        <f aca="true" t="shared" si="38" ref="BO46:BO76">BN46-BM46</f>
        <v>0</v>
      </c>
    </row>
    <row r="47" spans="1:67" s="104" customFormat="1" ht="46.5" customHeight="1">
      <c r="A47" s="3"/>
      <c r="B47" s="111" t="s">
        <v>123</v>
      </c>
      <c r="C47" s="105">
        <v>3934716</v>
      </c>
      <c r="D47" s="105"/>
      <c r="E47" s="105">
        <v>3934716</v>
      </c>
      <c r="F47" s="90"/>
      <c r="G47" s="91">
        <f>E47-C47</f>
        <v>0</v>
      </c>
      <c r="H47" s="21">
        <v>2854300</v>
      </c>
      <c r="I47" s="21">
        <v>2854300</v>
      </c>
      <c r="J47" s="67">
        <f aca="true" t="shared" si="39" ref="J47:J76">I47-H47</f>
        <v>0</v>
      </c>
      <c r="K47" s="21">
        <v>693474</v>
      </c>
      <c r="L47" s="21">
        <v>693474</v>
      </c>
      <c r="M47" s="67">
        <f t="shared" si="21"/>
        <v>0</v>
      </c>
      <c r="N47" s="21"/>
      <c r="O47" s="21"/>
      <c r="P47" s="67">
        <f t="shared" si="22"/>
        <v>0</v>
      </c>
      <c r="Q47" s="25"/>
      <c r="R47" s="25"/>
      <c r="S47" s="67">
        <f t="shared" si="23"/>
        <v>0</v>
      </c>
      <c r="T47" s="21"/>
      <c r="U47" s="21"/>
      <c r="V47" s="67">
        <f t="shared" si="24"/>
        <v>0</v>
      </c>
      <c r="W47" s="21"/>
      <c r="X47" s="21"/>
      <c r="Y47" s="67">
        <f t="shared" si="25"/>
        <v>0</v>
      </c>
      <c r="Z47" s="21"/>
      <c r="AA47" s="21"/>
      <c r="AB47" s="67">
        <f t="shared" si="26"/>
        <v>0</v>
      </c>
      <c r="AC47" s="21"/>
      <c r="AD47" s="21"/>
      <c r="AE47" s="67">
        <f t="shared" si="27"/>
        <v>0</v>
      </c>
      <c r="AF47" s="21"/>
      <c r="AG47" s="21"/>
      <c r="AH47" s="62">
        <f t="shared" si="28"/>
        <v>0</v>
      </c>
      <c r="AI47" s="21"/>
      <c r="AJ47" s="21"/>
      <c r="AK47" s="67">
        <f t="shared" si="29"/>
        <v>0</v>
      </c>
      <c r="AL47" s="21">
        <v>386942</v>
      </c>
      <c r="AM47" s="21">
        <v>386942</v>
      </c>
      <c r="AN47" s="67">
        <f t="shared" si="30"/>
        <v>0</v>
      </c>
      <c r="AO47" s="21"/>
      <c r="AP47" s="21"/>
      <c r="AQ47" s="67">
        <f aca="true" t="shared" si="40" ref="AQ47:AQ76">AP47-AO47</f>
        <v>0</v>
      </c>
      <c r="AR47" s="21"/>
      <c r="AS47" s="21"/>
      <c r="AT47" s="67">
        <f t="shared" si="31"/>
        <v>0</v>
      </c>
      <c r="AU47" s="21"/>
      <c r="AV47" s="21"/>
      <c r="AW47" s="67">
        <f t="shared" si="32"/>
        <v>0</v>
      </c>
      <c r="AX47" s="21"/>
      <c r="AY47" s="21"/>
      <c r="AZ47" s="67">
        <f t="shared" si="33"/>
        <v>0</v>
      </c>
      <c r="BA47" s="21"/>
      <c r="BB47" s="21"/>
      <c r="BC47" s="67">
        <f t="shared" si="34"/>
        <v>0</v>
      </c>
      <c r="BD47" s="21"/>
      <c r="BE47" s="21"/>
      <c r="BF47" s="67">
        <f t="shared" si="35"/>
        <v>0</v>
      </c>
      <c r="BG47" s="21"/>
      <c r="BH47" s="21"/>
      <c r="BI47" s="67">
        <f t="shared" si="36"/>
        <v>0</v>
      </c>
      <c r="BJ47" s="21"/>
      <c r="BK47" s="21"/>
      <c r="BL47" s="67">
        <f t="shared" si="37"/>
        <v>0</v>
      </c>
      <c r="BM47" s="21"/>
      <c r="BN47" s="21"/>
      <c r="BO47" s="67">
        <f t="shared" si="38"/>
        <v>0</v>
      </c>
    </row>
    <row r="48" spans="1:67" s="88" customFormat="1" ht="30.75" customHeight="1">
      <c r="A48" s="89"/>
      <c r="B48" s="10" t="s">
        <v>124</v>
      </c>
      <c r="C48" s="14">
        <v>4290200</v>
      </c>
      <c r="D48" s="14">
        <v>4290200</v>
      </c>
      <c r="E48" s="14"/>
      <c r="F48" s="90"/>
      <c r="G48" s="91">
        <f>E48-C48</f>
        <v>-4290200</v>
      </c>
      <c r="H48" s="14"/>
      <c r="I48" s="14"/>
      <c r="J48" s="67">
        <f t="shared" si="39"/>
        <v>0</v>
      </c>
      <c r="K48" s="16"/>
      <c r="L48" s="16"/>
      <c r="M48" s="67">
        <f t="shared" si="21"/>
        <v>0</v>
      </c>
      <c r="N48" s="16"/>
      <c r="O48" s="16"/>
      <c r="P48" s="67">
        <f t="shared" si="22"/>
        <v>0</v>
      </c>
      <c r="Q48" s="26"/>
      <c r="R48" s="26"/>
      <c r="S48" s="67">
        <f t="shared" si="23"/>
        <v>0</v>
      </c>
      <c r="T48" s="26"/>
      <c r="U48" s="26"/>
      <c r="V48" s="67">
        <f t="shared" si="24"/>
        <v>0</v>
      </c>
      <c r="W48" s="16"/>
      <c r="X48" s="16"/>
      <c r="Y48" s="67">
        <f t="shared" si="25"/>
        <v>0</v>
      </c>
      <c r="Z48" s="16"/>
      <c r="AA48" s="16"/>
      <c r="AB48" s="67">
        <f t="shared" si="26"/>
        <v>0</v>
      </c>
      <c r="AC48" s="16"/>
      <c r="AD48" s="16"/>
      <c r="AE48" s="67">
        <f t="shared" si="27"/>
        <v>0</v>
      </c>
      <c r="AF48" s="16"/>
      <c r="AG48" s="16"/>
      <c r="AH48" s="62">
        <f t="shared" si="28"/>
        <v>0</v>
      </c>
      <c r="AI48" s="16"/>
      <c r="AJ48" s="16"/>
      <c r="AK48" s="67">
        <f t="shared" si="29"/>
        <v>0</v>
      </c>
      <c r="AL48" s="16"/>
      <c r="AM48" s="16"/>
      <c r="AN48" s="67">
        <f t="shared" si="30"/>
        <v>0</v>
      </c>
      <c r="AO48" s="16"/>
      <c r="AP48" s="16"/>
      <c r="AQ48" s="67">
        <f t="shared" si="40"/>
        <v>0</v>
      </c>
      <c r="AR48" s="16"/>
      <c r="AS48" s="16"/>
      <c r="AT48" s="67">
        <f t="shared" si="31"/>
        <v>0</v>
      </c>
      <c r="AU48" s="16"/>
      <c r="AV48" s="16"/>
      <c r="AW48" s="67">
        <f t="shared" si="32"/>
        <v>0</v>
      </c>
      <c r="AX48" s="16"/>
      <c r="AY48" s="16"/>
      <c r="AZ48" s="67">
        <f t="shared" si="33"/>
        <v>0</v>
      </c>
      <c r="BA48" s="16"/>
      <c r="BB48" s="16"/>
      <c r="BC48" s="67">
        <f t="shared" si="34"/>
        <v>0</v>
      </c>
      <c r="BD48" s="16"/>
      <c r="BE48" s="16"/>
      <c r="BF48" s="67">
        <f t="shared" si="35"/>
        <v>0</v>
      </c>
      <c r="BG48" s="16"/>
      <c r="BH48" s="16"/>
      <c r="BI48" s="67">
        <f t="shared" si="36"/>
        <v>0</v>
      </c>
      <c r="BJ48" s="16"/>
      <c r="BK48" s="16"/>
      <c r="BL48" s="67">
        <f t="shared" si="37"/>
        <v>0</v>
      </c>
      <c r="BM48" s="16"/>
      <c r="BN48" s="16"/>
      <c r="BO48" s="67">
        <f t="shared" si="38"/>
        <v>0</v>
      </c>
    </row>
    <row r="49" spans="1:67" s="88" customFormat="1" ht="33" customHeight="1">
      <c r="A49" s="89"/>
      <c r="B49" s="9" t="s">
        <v>125</v>
      </c>
      <c r="C49" s="14">
        <v>3500000</v>
      </c>
      <c r="D49" s="14"/>
      <c r="E49" s="14">
        <v>3500000</v>
      </c>
      <c r="F49" s="90"/>
      <c r="G49" s="91">
        <f>E49-C49</f>
        <v>0</v>
      </c>
      <c r="H49" s="14"/>
      <c r="I49" s="14"/>
      <c r="J49" s="67">
        <f t="shared" si="39"/>
        <v>0</v>
      </c>
      <c r="K49" s="16"/>
      <c r="L49" s="16"/>
      <c r="M49" s="67">
        <f t="shared" si="21"/>
        <v>0</v>
      </c>
      <c r="N49" s="14"/>
      <c r="O49" s="14"/>
      <c r="P49" s="67">
        <f t="shared" si="22"/>
        <v>0</v>
      </c>
      <c r="Q49" s="26"/>
      <c r="R49" s="26"/>
      <c r="S49" s="67">
        <f t="shared" si="23"/>
        <v>0</v>
      </c>
      <c r="T49" s="26"/>
      <c r="U49" s="26"/>
      <c r="V49" s="67">
        <f t="shared" si="24"/>
        <v>0</v>
      </c>
      <c r="W49" s="16"/>
      <c r="X49" s="16"/>
      <c r="Y49" s="67">
        <f t="shared" si="25"/>
        <v>0</v>
      </c>
      <c r="Z49" s="16"/>
      <c r="AA49" s="16"/>
      <c r="AB49" s="67">
        <f t="shared" si="26"/>
        <v>0</v>
      </c>
      <c r="AC49" s="16"/>
      <c r="AD49" s="16"/>
      <c r="AE49" s="67">
        <f t="shared" si="27"/>
        <v>0</v>
      </c>
      <c r="AF49" s="16"/>
      <c r="AG49" s="16"/>
      <c r="AH49" s="62">
        <f t="shared" si="28"/>
        <v>0</v>
      </c>
      <c r="AI49" s="16"/>
      <c r="AJ49" s="16"/>
      <c r="AK49" s="67">
        <f t="shared" si="29"/>
        <v>0</v>
      </c>
      <c r="AL49" s="16"/>
      <c r="AM49" s="16"/>
      <c r="AN49" s="67">
        <f t="shared" si="30"/>
        <v>0</v>
      </c>
      <c r="AO49" s="16"/>
      <c r="AP49" s="16"/>
      <c r="AQ49" s="67">
        <f t="shared" si="40"/>
        <v>0</v>
      </c>
      <c r="AR49" s="16"/>
      <c r="AS49" s="16"/>
      <c r="AT49" s="67">
        <f t="shared" si="31"/>
        <v>0</v>
      </c>
      <c r="AU49" s="16"/>
      <c r="AV49" s="16"/>
      <c r="AW49" s="67">
        <f t="shared" si="32"/>
        <v>0</v>
      </c>
      <c r="AX49" s="16"/>
      <c r="AY49" s="16"/>
      <c r="AZ49" s="67">
        <f t="shared" si="33"/>
        <v>0</v>
      </c>
      <c r="BA49" s="16">
        <v>3500000</v>
      </c>
      <c r="BB49" s="16">
        <v>3500000</v>
      </c>
      <c r="BC49" s="67">
        <f t="shared" si="34"/>
        <v>0</v>
      </c>
      <c r="BD49" s="16"/>
      <c r="BE49" s="16"/>
      <c r="BF49" s="67">
        <f t="shared" si="35"/>
        <v>0</v>
      </c>
      <c r="BG49" s="16"/>
      <c r="BH49" s="16"/>
      <c r="BI49" s="67">
        <f t="shared" si="36"/>
        <v>0</v>
      </c>
      <c r="BJ49" s="16"/>
      <c r="BK49" s="16"/>
      <c r="BL49" s="67">
        <f t="shared" si="37"/>
        <v>0</v>
      </c>
      <c r="BM49" s="16"/>
      <c r="BN49" s="16"/>
      <c r="BO49" s="67">
        <f t="shared" si="38"/>
        <v>0</v>
      </c>
    </row>
    <row r="50" spans="1:67" s="88" customFormat="1" ht="32.25" customHeight="1">
      <c r="A50" s="89"/>
      <c r="B50" s="9" t="s">
        <v>126</v>
      </c>
      <c r="C50" s="16">
        <v>2322700</v>
      </c>
      <c r="D50" s="108"/>
      <c r="E50" s="16">
        <v>2322699</v>
      </c>
      <c r="F50" s="90"/>
      <c r="G50" s="91">
        <f aca="true" t="shared" si="41" ref="G50:G76">E50-C50</f>
        <v>-1</v>
      </c>
      <c r="H50" s="16"/>
      <c r="I50" s="16"/>
      <c r="J50" s="67">
        <f t="shared" si="39"/>
        <v>0</v>
      </c>
      <c r="K50" s="16"/>
      <c r="L50" s="16"/>
      <c r="M50" s="67">
        <f t="shared" si="21"/>
        <v>0</v>
      </c>
      <c r="N50" s="16"/>
      <c r="O50" s="16"/>
      <c r="P50" s="67">
        <f t="shared" si="22"/>
        <v>0</v>
      </c>
      <c r="Q50" s="16"/>
      <c r="R50" s="16"/>
      <c r="S50" s="67">
        <f t="shared" si="23"/>
        <v>0</v>
      </c>
      <c r="T50" s="16"/>
      <c r="U50" s="16"/>
      <c r="V50" s="67">
        <f t="shared" si="24"/>
        <v>0</v>
      </c>
      <c r="W50" s="16"/>
      <c r="X50" s="16"/>
      <c r="Y50" s="67">
        <f t="shared" si="25"/>
        <v>0</v>
      </c>
      <c r="Z50" s="16"/>
      <c r="AA50" s="16"/>
      <c r="AB50" s="67">
        <f t="shared" si="26"/>
        <v>0</v>
      </c>
      <c r="AC50" s="16"/>
      <c r="AD50" s="16"/>
      <c r="AE50" s="67">
        <f t="shared" si="27"/>
        <v>0</v>
      </c>
      <c r="AF50" s="16"/>
      <c r="AG50" s="16"/>
      <c r="AH50" s="62">
        <f t="shared" si="28"/>
        <v>0</v>
      </c>
      <c r="AI50" s="16"/>
      <c r="AJ50" s="16"/>
      <c r="AK50" s="67">
        <f t="shared" si="29"/>
        <v>0</v>
      </c>
      <c r="AL50" s="16">
        <v>1705845</v>
      </c>
      <c r="AM50" s="16">
        <v>1705845</v>
      </c>
      <c r="AN50" s="67">
        <f t="shared" si="30"/>
        <v>0</v>
      </c>
      <c r="AO50" s="16"/>
      <c r="AP50" s="16"/>
      <c r="AQ50" s="67">
        <f t="shared" si="40"/>
        <v>0</v>
      </c>
      <c r="AR50" s="16"/>
      <c r="AS50" s="16"/>
      <c r="AT50" s="67">
        <f t="shared" si="31"/>
        <v>0</v>
      </c>
      <c r="AU50" s="16">
        <v>616855</v>
      </c>
      <c r="AV50" s="16">
        <v>616854</v>
      </c>
      <c r="AW50" s="67">
        <f t="shared" si="32"/>
        <v>-1</v>
      </c>
      <c r="AX50" s="16"/>
      <c r="AY50" s="16"/>
      <c r="AZ50" s="67">
        <f t="shared" si="33"/>
        <v>0</v>
      </c>
      <c r="BA50" s="16"/>
      <c r="BB50" s="16"/>
      <c r="BC50" s="67">
        <f t="shared" si="34"/>
        <v>0</v>
      </c>
      <c r="BD50" s="16"/>
      <c r="BE50" s="16"/>
      <c r="BF50" s="67">
        <f t="shared" si="35"/>
        <v>0</v>
      </c>
      <c r="BG50" s="16"/>
      <c r="BH50" s="16"/>
      <c r="BI50" s="67">
        <f t="shared" si="36"/>
        <v>0</v>
      </c>
      <c r="BJ50" s="16"/>
      <c r="BK50" s="16"/>
      <c r="BL50" s="67">
        <f t="shared" si="37"/>
        <v>0</v>
      </c>
      <c r="BM50" s="16"/>
      <c r="BN50" s="16"/>
      <c r="BO50" s="67">
        <f t="shared" si="38"/>
        <v>0</v>
      </c>
    </row>
    <row r="51" spans="1:67" s="88" customFormat="1" ht="30" customHeight="1">
      <c r="A51" s="89"/>
      <c r="B51" s="9" t="s">
        <v>127</v>
      </c>
      <c r="C51" s="14">
        <v>21368180</v>
      </c>
      <c r="D51" s="109"/>
      <c r="E51" s="14">
        <v>0</v>
      </c>
      <c r="F51" s="90"/>
      <c r="G51" s="91">
        <f t="shared" si="41"/>
        <v>-21368180</v>
      </c>
      <c r="H51" s="14"/>
      <c r="I51" s="14"/>
      <c r="J51" s="67">
        <f t="shared" si="39"/>
        <v>0</v>
      </c>
      <c r="K51" s="16"/>
      <c r="L51" s="16"/>
      <c r="M51" s="67">
        <f t="shared" si="21"/>
        <v>0</v>
      </c>
      <c r="N51" s="16"/>
      <c r="O51" s="16"/>
      <c r="P51" s="67">
        <f t="shared" si="22"/>
        <v>0</v>
      </c>
      <c r="Q51" s="26">
        <v>21368180</v>
      </c>
      <c r="R51" s="26"/>
      <c r="S51" s="67">
        <f t="shared" si="23"/>
        <v>-21368180</v>
      </c>
      <c r="T51" s="27"/>
      <c r="U51" s="27"/>
      <c r="V51" s="67">
        <f t="shared" si="24"/>
        <v>0</v>
      </c>
      <c r="W51" s="16"/>
      <c r="X51" s="16"/>
      <c r="Y51" s="67">
        <f t="shared" si="25"/>
        <v>0</v>
      </c>
      <c r="Z51" s="16"/>
      <c r="AA51" s="16"/>
      <c r="AB51" s="67">
        <f t="shared" si="26"/>
        <v>0</v>
      </c>
      <c r="AC51" s="16"/>
      <c r="AD51" s="16"/>
      <c r="AE51" s="67">
        <f t="shared" si="27"/>
        <v>0</v>
      </c>
      <c r="AF51" s="16"/>
      <c r="AG51" s="16"/>
      <c r="AH51" s="62">
        <f t="shared" si="28"/>
        <v>0</v>
      </c>
      <c r="AI51" s="16"/>
      <c r="AJ51" s="16"/>
      <c r="AK51" s="67">
        <f t="shared" si="29"/>
        <v>0</v>
      </c>
      <c r="AL51" s="16"/>
      <c r="AM51" s="16"/>
      <c r="AN51" s="67">
        <f t="shared" si="30"/>
        <v>0</v>
      </c>
      <c r="AO51" s="16"/>
      <c r="AP51" s="16"/>
      <c r="AQ51" s="67">
        <f t="shared" si="40"/>
        <v>0</v>
      </c>
      <c r="AR51" s="16"/>
      <c r="AS51" s="16"/>
      <c r="AT51" s="67">
        <f t="shared" si="31"/>
        <v>0</v>
      </c>
      <c r="AU51" s="16"/>
      <c r="AV51" s="16"/>
      <c r="AW51" s="67">
        <f t="shared" si="32"/>
        <v>0</v>
      </c>
      <c r="AX51" s="16"/>
      <c r="AY51" s="16"/>
      <c r="AZ51" s="67">
        <f t="shared" si="33"/>
        <v>0</v>
      </c>
      <c r="BA51" s="16"/>
      <c r="BB51" s="16"/>
      <c r="BC51" s="67">
        <f t="shared" si="34"/>
        <v>0</v>
      </c>
      <c r="BD51" s="16"/>
      <c r="BE51" s="16"/>
      <c r="BF51" s="67">
        <f t="shared" si="35"/>
        <v>0</v>
      </c>
      <c r="BG51" s="16"/>
      <c r="BH51" s="16"/>
      <c r="BI51" s="67">
        <f t="shared" si="36"/>
        <v>0</v>
      </c>
      <c r="BJ51" s="16"/>
      <c r="BK51" s="16"/>
      <c r="BL51" s="67">
        <f t="shared" si="37"/>
        <v>0</v>
      </c>
      <c r="BM51" s="16"/>
      <c r="BN51" s="16"/>
      <c r="BO51" s="67">
        <f t="shared" si="38"/>
        <v>0</v>
      </c>
    </row>
    <row r="52" spans="1:67" s="88" customFormat="1" ht="31.5" customHeight="1">
      <c r="A52" s="89"/>
      <c r="B52" s="9" t="s">
        <v>128</v>
      </c>
      <c r="C52" s="16">
        <v>84766000</v>
      </c>
      <c r="D52" s="108"/>
      <c r="E52" s="16">
        <v>80227105</v>
      </c>
      <c r="F52" s="90"/>
      <c r="G52" s="91">
        <f t="shared" si="41"/>
        <v>-4538895</v>
      </c>
      <c r="H52" s="16">
        <v>28969270</v>
      </c>
      <c r="I52" s="16">
        <v>24430377</v>
      </c>
      <c r="J52" s="67">
        <f t="shared" si="39"/>
        <v>-4538893</v>
      </c>
      <c r="K52" s="16">
        <v>23507024</v>
      </c>
      <c r="L52" s="16">
        <v>23507023</v>
      </c>
      <c r="M52" s="67">
        <f t="shared" si="21"/>
        <v>-1</v>
      </c>
      <c r="N52" s="16"/>
      <c r="O52" s="16"/>
      <c r="P52" s="67">
        <f t="shared" si="22"/>
        <v>0</v>
      </c>
      <c r="Q52" s="26">
        <v>6987639</v>
      </c>
      <c r="R52" s="26">
        <v>6987638</v>
      </c>
      <c r="S52" s="67">
        <f t="shared" si="23"/>
        <v>-1</v>
      </c>
      <c r="T52" s="16"/>
      <c r="U52" s="16"/>
      <c r="V52" s="67">
        <f t="shared" si="24"/>
        <v>0</v>
      </c>
      <c r="W52" s="16"/>
      <c r="X52" s="16"/>
      <c r="Y52" s="67">
        <f t="shared" si="25"/>
        <v>0</v>
      </c>
      <c r="Z52" s="16">
        <v>15874326</v>
      </c>
      <c r="AA52" s="16">
        <v>15874325</v>
      </c>
      <c r="AB52" s="67">
        <f t="shared" si="26"/>
        <v>-1</v>
      </c>
      <c r="AC52" s="16"/>
      <c r="AD52" s="16"/>
      <c r="AE52" s="67">
        <f t="shared" si="27"/>
        <v>0</v>
      </c>
      <c r="AF52" s="16">
        <v>9427741</v>
      </c>
      <c r="AG52" s="16">
        <v>9427741</v>
      </c>
      <c r="AH52" s="62">
        <f t="shared" si="28"/>
        <v>0</v>
      </c>
      <c r="AI52" s="16"/>
      <c r="AJ52" s="16"/>
      <c r="AK52" s="67">
        <f t="shared" si="29"/>
        <v>0</v>
      </c>
      <c r="AL52" s="16"/>
      <c r="AM52" s="16"/>
      <c r="AN52" s="67">
        <f t="shared" si="30"/>
        <v>0</v>
      </c>
      <c r="AO52" s="16"/>
      <c r="AP52" s="16"/>
      <c r="AQ52" s="67">
        <f t="shared" si="40"/>
        <v>0</v>
      </c>
      <c r="AR52" s="16"/>
      <c r="AS52" s="16"/>
      <c r="AT52" s="67">
        <f t="shared" si="31"/>
        <v>0</v>
      </c>
      <c r="AU52" s="16"/>
      <c r="AV52" s="16"/>
      <c r="AW52" s="67">
        <f t="shared" si="32"/>
        <v>0</v>
      </c>
      <c r="AX52" s="16"/>
      <c r="AY52" s="16"/>
      <c r="AZ52" s="67">
        <f t="shared" si="33"/>
        <v>0</v>
      </c>
      <c r="BA52" s="16"/>
      <c r="BB52" s="16"/>
      <c r="BC52" s="67">
        <f t="shared" si="34"/>
        <v>0</v>
      </c>
      <c r="BD52" s="16"/>
      <c r="BE52" s="16"/>
      <c r="BF52" s="67">
        <f t="shared" si="35"/>
        <v>0</v>
      </c>
      <c r="BG52" s="16"/>
      <c r="BH52" s="16"/>
      <c r="BI52" s="67">
        <f t="shared" si="36"/>
        <v>0</v>
      </c>
      <c r="BJ52" s="16"/>
      <c r="BK52" s="16"/>
      <c r="BL52" s="67">
        <f t="shared" si="37"/>
        <v>0</v>
      </c>
      <c r="BM52" s="16"/>
      <c r="BN52" s="16"/>
      <c r="BO52" s="67">
        <f t="shared" si="38"/>
        <v>0</v>
      </c>
    </row>
    <row r="53" spans="1:67" s="88" customFormat="1" ht="47.25">
      <c r="A53" s="89"/>
      <c r="B53" s="9" t="s">
        <v>129</v>
      </c>
      <c r="C53" s="55">
        <v>2078821</v>
      </c>
      <c r="D53" s="55"/>
      <c r="E53" s="55">
        <v>2078820</v>
      </c>
      <c r="F53" s="90"/>
      <c r="G53" s="91">
        <f t="shared" si="41"/>
        <v>-1</v>
      </c>
      <c r="H53" s="16"/>
      <c r="I53" s="16"/>
      <c r="J53" s="67">
        <f t="shared" si="39"/>
        <v>0</v>
      </c>
      <c r="K53" s="16"/>
      <c r="L53" s="16"/>
      <c r="M53" s="67">
        <f t="shared" si="21"/>
        <v>0</v>
      </c>
      <c r="N53" s="16"/>
      <c r="O53" s="16"/>
      <c r="P53" s="67">
        <f t="shared" si="22"/>
        <v>0</v>
      </c>
      <c r="Q53" s="26"/>
      <c r="R53" s="26"/>
      <c r="S53" s="67">
        <f t="shared" si="23"/>
        <v>0</v>
      </c>
      <c r="T53" s="26"/>
      <c r="U53" s="26"/>
      <c r="V53" s="67">
        <f t="shared" si="24"/>
        <v>0</v>
      </c>
      <c r="W53" s="16"/>
      <c r="X53" s="16"/>
      <c r="Y53" s="67">
        <f t="shared" si="25"/>
        <v>0</v>
      </c>
      <c r="Z53" s="16"/>
      <c r="AA53" s="16"/>
      <c r="AB53" s="67">
        <f t="shared" si="26"/>
        <v>0</v>
      </c>
      <c r="AC53" s="16"/>
      <c r="AD53" s="16"/>
      <c r="AE53" s="67">
        <f t="shared" si="27"/>
        <v>0</v>
      </c>
      <c r="AF53" s="16"/>
      <c r="AG53" s="16"/>
      <c r="AH53" s="62">
        <f t="shared" si="28"/>
        <v>0</v>
      </c>
      <c r="AI53" s="16"/>
      <c r="AJ53" s="16"/>
      <c r="AK53" s="67">
        <f t="shared" si="29"/>
        <v>0</v>
      </c>
      <c r="AL53" s="16"/>
      <c r="AM53" s="16"/>
      <c r="AN53" s="67">
        <f t="shared" si="30"/>
        <v>0</v>
      </c>
      <c r="AO53" s="16"/>
      <c r="AP53" s="16"/>
      <c r="AQ53" s="67">
        <f t="shared" si="40"/>
        <v>0</v>
      </c>
      <c r="AR53" s="16"/>
      <c r="AS53" s="16"/>
      <c r="AT53" s="67">
        <f t="shared" si="31"/>
        <v>0</v>
      </c>
      <c r="AU53" s="16"/>
      <c r="AV53" s="16"/>
      <c r="AW53" s="67">
        <f t="shared" si="32"/>
        <v>0</v>
      </c>
      <c r="AX53" s="16"/>
      <c r="AY53" s="16"/>
      <c r="AZ53" s="67">
        <f t="shared" si="33"/>
        <v>0</v>
      </c>
      <c r="BA53" s="16">
        <v>2078821</v>
      </c>
      <c r="BB53" s="16">
        <v>2078820</v>
      </c>
      <c r="BC53" s="67">
        <f t="shared" si="34"/>
        <v>-1</v>
      </c>
      <c r="BD53" s="16"/>
      <c r="BE53" s="16"/>
      <c r="BF53" s="67">
        <f t="shared" si="35"/>
        <v>0</v>
      </c>
      <c r="BG53" s="16"/>
      <c r="BH53" s="16"/>
      <c r="BI53" s="67">
        <f t="shared" si="36"/>
        <v>0</v>
      </c>
      <c r="BJ53" s="16"/>
      <c r="BK53" s="16"/>
      <c r="BL53" s="67">
        <f t="shared" si="37"/>
        <v>0</v>
      </c>
      <c r="BM53" s="16"/>
      <c r="BN53" s="16"/>
      <c r="BO53" s="67">
        <f t="shared" si="38"/>
        <v>0</v>
      </c>
    </row>
    <row r="54" spans="1:67" s="88" customFormat="1" ht="16.5" customHeight="1">
      <c r="A54" s="89"/>
      <c r="B54" s="9" t="s">
        <v>130</v>
      </c>
      <c r="C54" s="16">
        <v>650000</v>
      </c>
      <c r="D54" s="16"/>
      <c r="E54" s="16">
        <v>650000</v>
      </c>
      <c r="F54" s="90"/>
      <c r="G54" s="91">
        <f t="shared" si="41"/>
        <v>0</v>
      </c>
      <c r="H54" s="16">
        <v>650000</v>
      </c>
      <c r="I54" s="16">
        <v>650000</v>
      </c>
      <c r="J54" s="67">
        <f t="shared" si="39"/>
        <v>0</v>
      </c>
      <c r="K54" s="16"/>
      <c r="L54" s="16"/>
      <c r="M54" s="67">
        <f t="shared" si="21"/>
        <v>0</v>
      </c>
      <c r="N54" s="16"/>
      <c r="O54" s="16"/>
      <c r="P54" s="67">
        <f t="shared" si="22"/>
        <v>0</v>
      </c>
      <c r="Q54" s="16"/>
      <c r="R54" s="16"/>
      <c r="S54" s="67">
        <f t="shared" si="23"/>
        <v>0</v>
      </c>
      <c r="T54" s="16"/>
      <c r="U54" s="16"/>
      <c r="V54" s="67">
        <f t="shared" si="24"/>
        <v>0</v>
      </c>
      <c r="W54" s="16"/>
      <c r="X54" s="16"/>
      <c r="Y54" s="67">
        <f t="shared" si="25"/>
        <v>0</v>
      </c>
      <c r="Z54" s="16"/>
      <c r="AA54" s="16"/>
      <c r="AB54" s="67">
        <f t="shared" si="26"/>
        <v>0</v>
      </c>
      <c r="AC54" s="16"/>
      <c r="AD54" s="16"/>
      <c r="AE54" s="67">
        <f t="shared" si="27"/>
        <v>0</v>
      </c>
      <c r="AF54" s="16"/>
      <c r="AG54" s="16"/>
      <c r="AH54" s="62">
        <f t="shared" si="28"/>
        <v>0</v>
      </c>
      <c r="AI54" s="16"/>
      <c r="AJ54" s="16"/>
      <c r="AK54" s="67">
        <f t="shared" si="29"/>
        <v>0</v>
      </c>
      <c r="AL54" s="16"/>
      <c r="AM54" s="16"/>
      <c r="AN54" s="67">
        <f t="shared" si="30"/>
        <v>0</v>
      </c>
      <c r="AO54" s="16"/>
      <c r="AP54" s="16"/>
      <c r="AQ54" s="67">
        <f t="shared" si="40"/>
        <v>0</v>
      </c>
      <c r="AR54" s="16"/>
      <c r="AS54" s="16"/>
      <c r="AT54" s="67">
        <f t="shared" si="31"/>
        <v>0</v>
      </c>
      <c r="AU54" s="16"/>
      <c r="AV54" s="16"/>
      <c r="AW54" s="67">
        <f t="shared" si="32"/>
        <v>0</v>
      </c>
      <c r="AX54" s="16"/>
      <c r="AY54" s="16"/>
      <c r="AZ54" s="67">
        <f t="shared" si="33"/>
        <v>0</v>
      </c>
      <c r="BA54" s="16"/>
      <c r="BB54" s="16"/>
      <c r="BC54" s="67">
        <f t="shared" si="34"/>
        <v>0</v>
      </c>
      <c r="BD54" s="16"/>
      <c r="BE54" s="16"/>
      <c r="BF54" s="67">
        <f t="shared" si="35"/>
        <v>0</v>
      </c>
      <c r="BG54" s="16"/>
      <c r="BH54" s="16"/>
      <c r="BI54" s="67">
        <f t="shared" si="36"/>
        <v>0</v>
      </c>
      <c r="BJ54" s="16"/>
      <c r="BK54" s="16"/>
      <c r="BL54" s="67">
        <f t="shared" si="37"/>
        <v>0</v>
      </c>
      <c r="BM54" s="16"/>
      <c r="BN54" s="16"/>
      <c r="BO54" s="67">
        <f t="shared" si="38"/>
        <v>0</v>
      </c>
    </row>
    <row r="55" spans="1:67" s="88" customFormat="1" ht="30.75" customHeight="1">
      <c r="A55" s="89"/>
      <c r="B55" s="9" t="s">
        <v>131</v>
      </c>
      <c r="C55" s="16">
        <v>13969193</v>
      </c>
      <c r="D55" s="16">
        <v>13969193</v>
      </c>
      <c r="E55" s="16">
        <v>12901086</v>
      </c>
      <c r="F55" s="90"/>
      <c r="G55" s="91">
        <f t="shared" si="41"/>
        <v>-1068107</v>
      </c>
      <c r="H55" s="16"/>
      <c r="I55" s="16">
        <v>7173304</v>
      </c>
      <c r="J55" s="67">
        <f t="shared" si="39"/>
        <v>7173304</v>
      </c>
      <c r="K55" s="16"/>
      <c r="L55" s="16"/>
      <c r="M55" s="67">
        <f t="shared" si="21"/>
        <v>0</v>
      </c>
      <c r="N55" s="16"/>
      <c r="O55" s="16"/>
      <c r="P55" s="67">
        <f t="shared" si="22"/>
        <v>0</v>
      </c>
      <c r="Q55" s="16"/>
      <c r="R55" s="16"/>
      <c r="S55" s="67">
        <f t="shared" si="23"/>
        <v>0</v>
      </c>
      <c r="T55" s="16"/>
      <c r="U55" s="16"/>
      <c r="V55" s="67">
        <f t="shared" si="24"/>
        <v>0</v>
      </c>
      <c r="W55" s="16"/>
      <c r="X55" s="16"/>
      <c r="Y55" s="67">
        <f t="shared" si="25"/>
        <v>0</v>
      </c>
      <c r="Z55" s="16"/>
      <c r="AA55" s="16"/>
      <c r="AB55" s="67">
        <f t="shared" si="26"/>
        <v>0</v>
      </c>
      <c r="AC55" s="16"/>
      <c r="AD55" s="16"/>
      <c r="AE55" s="67">
        <f t="shared" si="27"/>
        <v>0</v>
      </c>
      <c r="AF55" s="16"/>
      <c r="AG55" s="16"/>
      <c r="AH55" s="62">
        <f t="shared" si="28"/>
        <v>0</v>
      </c>
      <c r="AI55" s="16"/>
      <c r="AJ55" s="16">
        <v>225000</v>
      </c>
      <c r="AK55" s="67">
        <f t="shared" si="29"/>
        <v>225000</v>
      </c>
      <c r="AL55" s="16"/>
      <c r="AM55" s="16"/>
      <c r="AN55" s="67">
        <f t="shared" si="30"/>
        <v>0</v>
      </c>
      <c r="AO55" s="16"/>
      <c r="AP55" s="16">
        <v>315000</v>
      </c>
      <c r="AQ55" s="67">
        <f t="shared" si="40"/>
        <v>315000</v>
      </c>
      <c r="AR55" s="16"/>
      <c r="AS55" s="16">
        <v>234612</v>
      </c>
      <c r="AT55" s="67">
        <f t="shared" si="31"/>
        <v>234612</v>
      </c>
      <c r="AU55" s="16"/>
      <c r="AV55" s="16"/>
      <c r="AW55" s="67">
        <f t="shared" si="32"/>
        <v>0</v>
      </c>
      <c r="AX55" s="16"/>
      <c r="AY55" s="16"/>
      <c r="AZ55" s="67">
        <f t="shared" si="33"/>
        <v>0</v>
      </c>
      <c r="BA55" s="16"/>
      <c r="BB55" s="16"/>
      <c r="BC55" s="67">
        <f t="shared" si="34"/>
        <v>0</v>
      </c>
      <c r="BD55" s="16"/>
      <c r="BE55" s="16"/>
      <c r="BF55" s="67">
        <f t="shared" si="35"/>
        <v>0</v>
      </c>
      <c r="BG55" s="16"/>
      <c r="BH55" s="16"/>
      <c r="BI55" s="67">
        <f t="shared" si="36"/>
        <v>0</v>
      </c>
      <c r="BJ55" s="16"/>
      <c r="BK55" s="16"/>
      <c r="BL55" s="67">
        <f t="shared" si="37"/>
        <v>0</v>
      </c>
      <c r="BM55" s="16"/>
      <c r="BN55" s="16">
        <v>4953170</v>
      </c>
      <c r="BO55" s="67">
        <f t="shared" si="38"/>
        <v>4953170</v>
      </c>
    </row>
    <row r="56" spans="1:67" s="88" customFormat="1" ht="45.75" customHeight="1">
      <c r="A56" s="89"/>
      <c r="B56" s="9" t="s">
        <v>132</v>
      </c>
      <c r="C56" s="16">
        <v>6350084</v>
      </c>
      <c r="D56" s="16">
        <v>6350084</v>
      </c>
      <c r="E56" s="16">
        <v>6350084</v>
      </c>
      <c r="F56" s="90"/>
      <c r="G56" s="91">
        <f t="shared" si="41"/>
        <v>0</v>
      </c>
      <c r="H56" s="16"/>
      <c r="I56" s="16">
        <v>855432</v>
      </c>
      <c r="J56" s="67">
        <f t="shared" si="39"/>
        <v>855432</v>
      </c>
      <c r="K56" s="16"/>
      <c r="L56" s="16"/>
      <c r="M56" s="67">
        <f t="shared" si="21"/>
        <v>0</v>
      </c>
      <c r="N56" s="16"/>
      <c r="O56" s="16">
        <v>1012349</v>
      </c>
      <c r="P56" s="67">
        <f t="shared" si="22"/>
        <v>1012349</v>
      </c>
      <c r="Q56" s="16"/>
      <c r="R56" s="16"/>
      <c r="S56" s="67">
        <f t="shared" si="23"/>
        <v>0</v>
      </c>
      <c r="T56" s="16"/>
      <c r="U56" s="16"/>
      <c r="V56" s="67">
        <f t="shared" si="24"/>
        <v>0</v>
      </c>
      <c r="W56" s="16"/>
      <c r="X56" s="16">
        <v>1113800</v>
      </c>
      <c r="Y56" s="67">
        <f t="shared" si="25"/>
        <v>1113800</v>
      </c>
      <c r="Z56" s="16"/>
      <c r="AA56" s="16"/>
      <c r="AB56" s="67">
        <f t="shared" si="26"/>
        <v>0</v>
      </c>
      <c r="AC56" s="16"/>
      <c r="AD56" s="16"/>
      <c r="AE56" s="67">
        <f t="shared" si="27"/>
        <v>0</v>
      </c>
      <c r="AF56" s="16"/>
      <c r="AG56" s="16"/>
      <c r="AH56" s="62">
        <f t="shared" si="28"/>
        <v>0</v>
      </c>
      <c r="AI56" s="16"/>
      <c r="AJ56" s="16">
        <v>318335</v>
      </c>
      <c r="AK56" s="67">
        <f t="shared" si="29"/>
        <v>318335</v>
      </c>
      <c r="AL56" s="16"/>
      <c r="AM56" s="16"/>
      <c r="AN56" s="67">
        <f t="shared" si="30"/>
        <v>0</v>
      </c>
      <c r="AO56" s="16"/>
      <c r="AP56" s="16"/>
      <c r="AQ56" s="67">
        <f t="shared" si="40"/>
        <v>0</v>
      </c>
      <c r="AR56" s="16"/>
      <c r="AS56" s="16"/>
      <c r="AT56" s="67">
        <f t="shared" si="31"/>
        <v>0</v>
      </c>
      <c r="AU56" s="16"/>
      <c r="AV56" s="16"/>
      <c r="AW56" s="67">
        <f t="shared" si="32"/>
        <v>0</v>
      </c>
      <c r="AX56" s="16"/>
      <c r="AY56" s="16">
        <v>772850</v>
      </c>
      <c r="AZ56" s="67">
        <f t="shared" si="33"/>
        <v>772850</v>
      </c>
      <c r="BA56" s="16"/>
      <c r="BB56" s="16">
        <v>916873</v>
      </c>
      <c r="BC56" s="67">
        <f t="shared" si="34"/>
        <v>916873</v>
      </c>
      <c r="BD56" s="16"/>
      <c r="BE56" s="16"/>
      <c r="BF56" s="67">
        <f t="shared" si="35"/>
        <v>0</v>
      </c>
      <c r="BG56" s="16"/>
      <c r="BH56" s="16">
        <v>1360445</v>
      </c>
      <c r="BI56" s="67">
        <f t="shared" si="36"/>
        <v>1360445</v>
      </c>
      <c r="BJ56" s="16"/>
      <c r="BK56" s="16"/>
      <c r="BL56" s="67">
        <f t="shared" si="37"/>
        <v>0</v>
      </c>
      <c r="BM56" s="16"/>
      <c r="BN56" s="16"/>
      <c r="BO56" s="67">
        <f t="shared" si="38"/>
        <v>0</v>
      </c>
    </row>
    <row r="57" spans="1:67" s="88" customFormat="1" ht="31.5" customHeight="1">
      <c r="A57" s="89"/>
      <c r="B57" s="9" t="s">
        <v>133</v>
      </c>
      <c r="C57" s="16">
        <v>840707</v>
      </c>
      <c r="D57" s="16"/>
      <c r="E57" s="16">
        <v>490530</v>
      </c>
      <c r="F57" s="90"/>
      <c r="G57" s="91">
        <f t="shared" si="41"/>
        <v>-350177</v>
      </c>
      <c r="H57" s="16"/>
      <c r="I57" s="16"/>
      <c r="J57" s="67">
        <f t="shared" si="39"/>
        <v>0</v>
      </c>
      <c r="K57" s="16">
        <v>840707</v>
      </c>
      <c r="L57" s="16">
        <v>490530</v>
      </c>
      <c r="M57" s="67">
        <f t="shared" si="21"/>
        <v>-350177</v>
      </c>
      <c r="N57" s="16"/>
      <c r="O57" s="16"/>
      <c r="P57" s="67">
        <f t="shared" si="22"/>
        <v>0</v>
      </c>
      <c r="Q57" s="16"/>
      <c r="R57" s="16"/>
      <c r="S57" s="67">
        <f t="shared" si="23"/>
        <v>0</v>
      </c>
      <c r="T57" s="16"/>
      <c r="U57" s="16"/>
      <c r="V57" s="67">
        <f t="shared" si="24"/>
        <v>0</v>
      </c>
      <c r="W57" s="16"/>
      <c r="X57" s="16"/>
      <c r="Y57" s="67">
        <f t="shared" si="25"/>
        <v>0</v>
      </c>
      <c r="Z57" s="16"/>
      <c r="AA57" s="16"/>
      <c r="AB57" s="67">
        <f t="shared" si="26"/>
        <v>0</v>
      </c>
      <c r="AC57" s="16"/>
      <c r="AD57" s="16"/>
      <c r="AE57" s="67">
        <f t="shared" si="27"/>
        <v>0</v>
      </c>
      <c r="AF57" s="16"/>
      <c r="AG57" s="16"/>
      <c r="AH57" s="62">
        <f t="shared" si="28"/>
        <v>0</v>
      </c>
      <c r="AI57" s="16"/>
      <c r="AJ57" s="16"/>
      <c r="AK57" s="67">
        <f t="shared" si="29"/>
        <v>0</v>
      </c>
      <c r="AL57" s="16"/>
      <c r="AM57" s="16"/>
      <c r="AN57" s="67">
        <f t="shared" si="30"/>
        <v>0</v>
      </c>
      <c r="AO57" s="16"/>
      <c r="AP57" s="16"/>
      <c r="AQ57" s="67">
        <f t="shared" si="40"/>
        <v>0</v>
      </c>
      <c r="AR57" s="16"/>
      <c r="AS57" s="16"/>
      <c r="AT57" s="67">
        <f t="shared" si="31"/>
        <v>0</v>
      </c>
      <c r="AU57" s="16"/>
      <c r="AV57" s="16"/>
      <c r="AW57" s="67">
        <f t="shared" si="32"/>
        <v>0</v>
      </c>
      <c r="AX57" s="16"/>
      <c r="AY57" s="16"/>
      <c r="AZ57" s="67">
        <f t="shared" si="33"/>
        <v>0</v>
      </c>
      <c r="BA57" s="16"/>
      <c r="BB57" s="16"/>
      <c r="BC57" s="67">
        <f t="shared" si="34"/>
        <v>0</v>
      </c>
      <c r="BD57" s="16"/>
      <c r="BE57" s="16"/>
      <c r="BF57" s="67">
        <f t="shared" si="35"/>
        <v>0</v>
      </c>
      <c r="BG57" s="16"/>
      <c r="BH57" s="16"/>
      <c r="BI57" s="67">
        <f t="shared" si="36"/>
        <v>0</v>
      </c>
      <c r="BJ57" s="16"/>
      <c r="BK57" s="16"/>
      <c r="BL57" s="67">
        <f t="shared" si="37"/>
        <v>0</v>
      </c>
      <c r="BM57" s="16"/>
      <c r="BN57" s="16"/>
      <c r="BO57" s="67">
        <f t="shared" si="38"/>
        <v>0</v>
      </c>
    </row>
    <row r="58" spans="1:67" s="88" customFormat="1" ht="32.25" customHeight="1">
      <c r="A58" s="89"/>
      <c r="B58" s="110" t="s">
        <v>134</v>
      </c>
      <c r="C58" s="16">
        <v>781230</v>
      </c>
      <c r="D58" s="108"/>
      <c r="E58" s="16">
        <v>781230</v>
      </c>
      <c r="F58" s="90"/>
      <c r="G58" s="91">
        <f t="shared" si="41"/>
        <v>0</v>
      </c>
      <c r="H58" s="16"/>
      <c r="I58" s="16"/>
      <c r="J58" s="67">
        <f t="shared" si="39"/>
        <v>0</v>
      </c>
      <c r="K58" s="16"/>
      <c r="L58" s="16"/>
      <c r="M58" s="67">
        <f t="shared" si="21"/>
        <v>0</v>
      </c>
      <c r="N58" s="16"/>
      <c r="O58" s="16"/>
      <c r="P58" s="67">
        <f t="shared" si="22"/>
        <v>0</v>
      </c>
      <c r="Q58" s="16"/>
      <c r="R58" s="16"/>
      <c r="S58" s="67">
        <f t="shared" si="23"/>
        <v>0</v>
      </c>
      <c r="T58" s="16"/>
      <c r="U58" s="16"/>
      <c r="V58" s="67">
        <f t="shared" si="24"/>
        <v>0</v>
      </c>
      <c r="W58" s="16"/>
      <c r="X58" s="16"/>
      <c r="Y58" s="67">
        <f t="shared" si="25"/>
        <v>0</v>
      </c>
      <c r="Z58" s="16"/>
      <c r="AA58" s="16"/>
      <c r="AB58" s="67">
        <f t="shared" si="26"/>
        <v>0</v>
      </c>
      <c r="AC58" s="16"/>
      <c r="AD58" s="16"/>
      <c r="AE58" s="67">
        <f t="shared" si="27"/>
        <v>0</v>
      </c>
      <c r="AF58" s="16"/>
      <c r="AG58" s="16"/>
      <c r="AH58" s="62">
        <f t="shared" si="28"/>
        <v>0</v>
      </c>
      <c r="AI58" s="16"/>
      <c r="AJ58" s="16"/>
      <c r="AK58" s="67">
        <f t="shared" si="29"/>
        <v>0</v>
      </c>
      <c r="AL58" s="16"/>
      <c r="AM58" s="16"/>
      <c r="AN58" s="67">
        <f t="shared" si="30"/>
        <v>0</v>
      </c>
      <c r="AO58" s="16">
        <v>260410</v>
      </c>
      <c r="AP58" s="16">
        <v>260410</v>
      </c>
      <c r="AQ58" s="67">
        <f t="shared" si="40"/>
        <v>0</v>
      </c>
      <c r="AR58" s="16"/>
      <c r="AS58" s="16"/>
      <c r="AT58" s="67">
        <f t="shared" si="31"/>
        <v>0</v>
      </c>
      <c r="AU58" s="16">
        <v>260410</v>
      </c>
      <c r="AV58" s="16">
        <v>260410</v>
      </c>
      <c r="AW58" s="67">
        <f t="shared" si="32"/>
        <v>0</v>
      </c>
      <c r="AX58" s="16"/>
      <c r="AY58" s="16"/>
      <c r="AZ58" s="67">
        <f t="shared" si="33"/>
        <v>0</v>
      </c>
      <c r="BA58" s="16"/>
      <c r="BB58" s="16"/>
      <c r="BC58" s="67">
        <f t="shared" si="34"/>
        <v>0</v>
      </c>
      <c r="BD58" s="16"/>
      <c r="BE58" s="16"/>
      <c r="BF58" s="67">
        <f t="shared" si="35"/>
        <v>0</v>
      </c>
      <c r="BG58" s="16"/>
      <c r="BH58" s="16"/>
      <c r="BI58" s="67">
        <f t="shared" si="36"/>
        <v>0</v>
      </c>
      <c r="BJ58" s="16"/>
      <c r="BK58" s="16"/>
      <c r="BL58" s="67">
        <f t="shared" si="37"/>
        <v>0</v>
      </c>
      <c r="BM58" s="16">
        <v>260410</v>
      </c>
      <c r="BN58" s="16">
        <v>260410</v>
      </c>
      <c r="BO58" s="67">
        <f t="shared" si="38"/>
        <v>0</v>
      </c>
    </row>
    <row r="59" spans="1:67" s="88" customFormat="1" ht="31.5" customHeight="1">
      <c r="A59" s="89"/>
      <c r="B59" s="10" t="s">
        <v>135</v>
      </c>
      <c r="C59" s="16">
        <v>10000000</v>
      </c>
      <c r="D59" s="108"/>
      <c r="E59" s="16">
        <v>3782279</v>
      </c>
      <c r="F59" s="90"/>
      <c r="G59" s="91">
        <f t="shared" si="41"/>
        <v>-6217721</v>
      </c>
      <c r="H59" s="16"/>
      <c r="I59" s="16"/>
      <c r="J59" s="67">
        <f t="shared" si="39"/>
        <v>0</v>
      </c>
      <c r="K59" s="16"/>
      <c r="L59" s="16"/>
      <c r="M59" s="67">
        <f t="shared" si="21"/>
        <v>0</v>
      </c>
      <c r="N59" s="16"/>
      <c r="O59" s="16"/>
      <c r="P59" s="67">
        <f t="shared" si="22"/>
        <v>0</v>
      </c>
      <c r="Q59" s="16"/>
      <c r="R59" s="16"/>
      <c r="S59" s="67">
        <f t="shared" si="23"/>
        <v>0</v>
      </c>
      <c r="T59" s="16"/>
      <c r="U59" s="16"/>
      <c r="V59" s="67">
        <f t="shared" si="24"/>
        <v>0</v>
      </c>
      <c r="W59" s="16"/>
      <c r="X59" s="16"/>
      <c r="Y59" s="67">
        <f t="shared" si="25"/>
        <v>0</v>
      </c>
      <c r="Z59" s="16"/>
      <c r="AA59" s="16"/>
      <c r="AB59" s="67">
        <f t="shared" si="26"/>
        <v>0</v>
      </c>
      <c r="AC59" s="16"/>
      <c r="AD59" s="16"/>
      <c r="AE59" s="67">
        <f t="shared" si="27"/>
        <v>0</v>
      </c>
      <c r="AF59" s="16"/>
      <c r="AG59" s="16"/>
      <c r="AH59" s="62">
        <f t="shared" si="28"/>
        <v>0</v>
      </c>
      <c r="AI59" s="16"/>
      <c r="AJ59" s="16"/>
      <c r="AK59" s="67">
        <f t="shared" si="29"/>
        <v>0</v>
      </c>
      <c r="AL59" s="16"/>
      <c r="AM59" s="16"/>
      <c r="AN59" s="67">
        <f t="shared" si="30"/>
        <v>0</v>
      </c>
      <c r="AO59" s="16"/>
      <c r="AP59" s="16"/>
      <c r="AQ59" s="67">
        <f t="shared" si="40"/>
        <v>0</v>
      </c>
      <c r="AR59" s="16"/>
      <c r="AS59" s="16"/>
      <c r="AT59" s="67">
        <f t="shared" si="31"/>
        <v>0</v>
      </c>
      <c r="AU59" s="16"/>
      <c r="AV59" s="16"/>
      <c r="AW59" s="67">
        <f t="shared" si="32"/>
        <v>0</v>
      </c>
      <c r="AX59" s="16"/>
      <c r="AY59" s="16"/>
      <c r="AZ59" s="67">
        <f t="shared" si="33"/>
        <v>0</v>
      </c>
      <c r="BA59" s="16"/>
      <c r="BB59" s="16"/>
      <c r="BC59" s="67">
        <f t="shared" si="34"/>
        <v>0</v>
      </c>
      <c r="BD59" s="16"/>
      <c r="BE59" s="16"/>
      <c r="BF59" s="67">
        <f t="shared" si="35"/>
        <v>0</v>
      </c>
      <c r="BG59" s="16"/>
      <c r="BH59" s="16"/>
      <c r="BI59" s="67">
        <f t="shared" si="36"/>
        <v>0</v>
      </c>
      <c r="BJ59" s="16"/>
      <c r="BK59" s="16"/>
      <c r="BL59" s="67">
        <f t="shared" si="37"/>
        <v>0</v>
      </c>
      <c r="BM59" s="16">
        <v>10000000</v>
      </c>
      <c r="BN59" s="16">
        <v>3782279</v>
      </c>
      <c r="BO59" s="67">
        <f t="shared" si="38"/>
        <v>-6217721</v>
      </c>
    </row>
    <row r="60" spans="1:67" s="88" customFormat="1" ht="45.75" customHeight="1">
      <c r="A60" s="89"/>
      <c r="B60" s="110" t="s">
        <v>136</v>
      </c>
      <c r="C60" s="16">
        <v>4844100</v>
      </c>
      <c r="D60" s="16"/>
      <c r="E60" s="16">
        <v>4839640</v>
      </c>
      <c r="F60" s="90"/>
      <c r="G60" s="91">
        <f t="shared" si="41"/>
        <v>-4460</v>
      </c>
      <c r="H60" s="16">
        <v>3624100</v>
      </c>
      <c r="I60" s="16">
        <v>3624100</v>
      </c>
      <c r="J60" s="67">
        <f t="shared" si="39"/>
        <v>0</v>
      </c>
      <c r="K60" s="16"/>
      <c r="L60" s="16"/>
      <c r="M60" s="67">
        <f t="shared" si="21"/>
        <v>0</v>
      </c>
      <c r="N60" s="16"/>
      <c r="O60" s="16"/>
      <c r="P60" s="67">
        <f t="shared" si="22"/>
        <v>0</v>
      </c>
      <c r="Q60" s="16"/>
      <c r="R60" s="16"/>
      <c r="S60" s="67">
        <f t="shared" si="23"/>
        <v>0</v>
      </c>
      <c r="T60" s="16">
        <v>340000</v>
      </c>
      <c r="U60" s="16">
        <v>340000</v>
      </c>
      <c r="V60" s="67">
        <f t="shared" si="24"/>
        <v>0</v>
      </c>
      <c r="W60" s="16"/>
      <c r="X60" s="16"/>
      <c r="Y60" s="67">
        <f t="shared" si="25"/>
        <v>0</v>
      </c>
      <c r="Z60" s="16">
        <v>770000</v>
      </c>
      <c r="AA60" s="16">
        <v>765540</v>
      </c>
      <c r="AB60" s="67">
        <f t="shared" si="26"/>
        <v>-4460</v>
      </c>
      <c r="AC60" s="16"/>
      <c r="AD60" s="16"/>
      <c r="AE60" s="67">
        <f t="shared" si="27"/>
        <v>0</v>
      </c>
      <c r="AF60" s="16"/>
      <c r="AG60" s="16"/>
      <c r="AH60" s="62">
        <f t="shared" si="28"/>
        <v>0</v>
      </c>
      <c r="AI60" s="16"/>
      <c r="AJ60" s="16"/>
      <c r="AK60" s="67">
        <f t="shared" si="29"/>
        <v>0</v>
      </c>
      <c r="AL60" s="16"/>
      <c r="AM60" s="16"/>
      <c r="AN60" s="67">
        <f t="shared" si="30"/>
        <v>0</v>
      </c>
      <c r="AO60" s="16">
        <v>70000</v>
      </c>
      <c r="AP60" s="16">
        <v>70000</v>
      </c>
      <c r="AQ60" s="67">
        <f t="shared" si="40"/>
        <v>0</v>
      </c>
      <c r="AR60" s="16"/>
      <c r="AS60" s="16"/>
      <c r="AT60" s="67">
        <f t="shared" si="31"/>
        <v>0</v>
      </c>
      <c r="AU60" s="16"/>
      <c r="AV60" s="16"/>
      <c r="AW60" s="67">
        <f t="shared" si="32"/>
        <v>0</v>
      </c>
      <c r="AX60" s="16"/>
      <c r="AY60" s="16"/>
      <c r="AZ60" s="67">
        <f t="shared" si="33"/>
        <v>0</v>
      </c>
      <c r="BA60" s="16"/>
      <c r="BB60" s="16"/>
      <c r="BC60" s="67">
        <f t="shared" si="34"/>
        <v>0</v>
      </c>
      <c r="BD60" s="16"/>
      <c r="BE60" s="16"/>
      <c r="BF60" s="67">
        <f t="shared" si="35"/>
        <v>0</v>
      </c>
      <c r="BG60" s="16"/>
      <c r="BH60" s="16"/>
      <c r="BI60" s="67">
        <f t="shared" si="36"/>
        <v>0</v>
      </c>
      <c r="BJ60" s="16"/>
      <c r="BK60" s="16"/>
      <c r="BL60" s="67">
        <f t="shared" si="37"/>
        <v>0</v>
      </c>
      <c r="BM60" s="16">
        <v>40000</v>
      </c>
      <c r="BN60" s="16">
        <v>40000</v>
      </c>
      <c r="BO60" s="67">
        <f t="shared" si="38"/>
        <v>0</v>
      </c>
    </row>
    <row r="61" spans="1:67" s="88" customFormat="1" ht="47.25" customHeight="1">
      <c r="A61" s="89"/>
      <c r="B61" s="110" t="s">
        <v>137</v>
      </c>
      <c r="C61" s="16">
        <v>3392395</v>
      </c>
      <c r="D61" s="16">
        <v>3392395</v>
      </c>
      <c r="E61" s="16">
        <v>3392395</v>
      </c>
      <c r="F61" s="90"/>
      <c r="G61" s="91">
        <f t="shared" si="41"/>
        <v>0</v>
      </c>
      <c r="H61" s="16"/>
      <c r="I61" s="16">
        <v>720400</v>
      </c>
      <c r="J61" s="67">
        <f t="shared" si="39"/>
        <v>720400</v>
      </c>
      <c r="K61" s="16"/>
      <c r="L61" s="16"/>
      <c r="M61" s="67">
        <f t="shared" si="21"/>
        <v>0</v>
      </c>
      <c r="N61" s="16"/>
      <c r="O61" s="16">
        <v>678000</v>
      </c>
      <c r="P61" s="67">
        <f t="shared" si="22"/>
        <v>678000</v>
      </c>
      <c r="Q61" s="16"/>
      <c r="R61" s="16"/>
      <c r="S61" s="67">
        <f t="shared" si="23"/>
        <v>0</v>
      </c>
      <c r="T61" s="16"/>
      <c r="U61" s="16"/>
      <c r="V61" s="67">
        <f t="shared" si="24"/>
        <v>0</v>
      </c>
      <c r="W61" s="16"/>
      <c r="X61" s="16">
        <v>720400</v>
      </c>
      <c r="Y61" s="67">
        <f t="shared" si="25"/>
        <v>720400</v>
      </c>
      <c r="Z61" s="16"/>
      <c r="AA61" s="16"/>
      <c r="AB61" s="67">
        <f t="shared" si="26"/>
        <v>0</v>
      </c>
      <c r="AC61" s="16"/>
      <c r="AD61" s="16"/>
      <c r="AE61" s="67">
        <f t="shared" si="27"/>
        <v>0</v>
      </c>
      <c r="AF61" s="16"/>
      <c r="AG61" s="16"/>
      <c r="AH61" s="62">
        <f t="shared" si="28"/>
        <v>0</v>
      </c>
      <c r="AI61" s="16"/>
      <c r="AJ61" s="16"/>
      <c r="AK61" s="67">
        <f t="shared" si="29"/>
        <v>0</v>
      </c>
      <c r="AL61" s="16"/>
      <c r="AM61" s="16"/>
      <c r="AN61" s="67">
        <f t="shared" si="30"/>
        <v>0</v>
      </c>
      <c r="AO61" s="16"/>
      <c r="AP61" s="16"/>
      <c r="AQ61" s="67">
        <f t="shared" si="40"/>
        <v>0</v>
      </c>
      <c r="AR61" s="16"/>
      <c r="AS61" s="16"/>
      <c r="AT61" s="67">
        <f t="shared" si="31"/>
        <v>0</v>
      </c>
      <c r="AU61" s="16"/>
      <c r="AV61" s="16"/>
      <c r="AW61" s="67">
        <f t="shared" si="32"/>
        <v>0</v>
      </c>
      <c r="AX61" s="16"/>
      <c r="AY61" s="16">
        <v>720400</v>
      </c>
      <c r="AZ61" s="67">
        <f t="shared" si="33"/>
        <v>720400</v>
      </c>
      <c r="BA61" s="16"/>
      <c r="BB61" s="16">
        <v>553195</v>
      </c>
      <c r="BC61" s="67">
        <f t="shared" si="34"/>
        <v>553195</v>
      </c>
      <c r="BD61" s="16"/>
      <c r="BE61" s="16"/>
      <c r="BF61" s="67">
        <f t="shared" si="35"/>
        <v>0</v>
      </c>
      <c r="BG61" s="16"/>
      <c r="BH61" s="16"/>
      <c r="BI61" s="67">
        <f t="shared" si="36"/>
        <v>0</v>
      </c>
      <c r="BJ61" s="16"/>
      <c r="BK61" s="16"/>
      <c r="BL61" s="67">
        <f t="shared" si="37"/>
        <v>0</v>
      </c>
      <c r="BM61" s="16"/>
      <c r="BN61" s="16"/>
      <c r="BO61" s="67">
        <f t="shared" si="38"/>
        <v>0</v>
      </c>
    </row>
    <row r="62" spans="1:67" s="88" customFormat="1" ht="31.5" customHeight="1">
      <c r="A62" s="89"/>
      <c r="B62" s="10" t="s">
        <v>138</v>
      </c>
      <c r="C62" s="16">
        <v>2553657</v>
      </c>
      <c r="D62" s="16"/>
      <c r="E62" s="16">
        <v>2553657</v>
      </c>
      <c r="F62" s="90"/>
      <c r="G62" s="91">
        <f t="shared" si="41"/>
        <v>0</v>
      </c>
      <c r="H62" s="16">
        <v>1762854</v>
      </c>
      <c r="I62" s="16">
        <v>1762854</v>
      </c>
      <c r="J62" s="67">
        <f t="shared" si="39"/>
        <v>0</v>
      </c>
      <c r="K62" s="16"/>
      <c r="L62" s="16"/>
      <c r="M62" s="67">
        <f t="shared" si="21"/>
        <v>0</v>
      </c>
      <c r="N62" s="16"/>
      <c r="O62" s="16"/>
      <c r="P62" s="67">
        <f t="shared" si="22"/>
        <v>0</v>
      </c>
      <c r="Q62" s="16"/>
      <c r="R62" s="16"/>
      <c r="S62" s="67">
        <f t="shared" si="23"/>
        <v>0</v>
      </c>
      <c r="T62" s="16">
        <v>151646</v>
      </c>
      <c r="U62" s="16">
        <v>151646</v>
      </c>
      <c r="V62" s="67">
        <f t="shared" si="24"/>
        <v>0</v>
      </c>
      <c r="W62" s="16"/>
      <c r="X62" s="16"/>
      <c r="Y62" s="67">
        <f t="shared" si="25"/>
        <v>0</v>
      </c>
      <c r="Z62" s="16">
        <v>330000</v>
      </c>
      <c r="AA62" s="16">
        <v>330000</v>
      </c>
      <c r="AB62" s="67">
        <f t="shared" si="26"/>
        <v>0</v>
      </c>
      <c r="AC62" s="16"/>
      <c r="AD62" s="16"/>
      <c r="AE62" s="67">
        <f t="shared" si="27"/>
        <v>0</v>
      </c>
      <c r="AF62" s="16"/>
      <c r="AG62" s="16"/>
      <c r="AH62" s="62">
        <f t="shared" si="28"/>
        <v>0</v>
      </c>
      <c r="AI62" s="16"/>
      <c r="AJ62" s="16"/>
      <c r="AK62" s="67">
        <f t="shared" si="29"/>
        <v>0</v>
      </c>
      <c r="AL62" s="16"/>
      <c r="AM62" s="16"/>
      <c r="AN62" s="67">
        <f t="shared" si="30"/>
        <v>0</v>
      </c>
      <c r="AO62" s="16">
        <v>36969</v>
      </c>
      <c r="AP62" s="16">
        <v>36969</v>
      </c>
      <c r="AQ62" s="67">
        <f t="shared" si="40"/>
        <v>0</v>
      </c>
      <c r="AR62" s="16"/>
      <c r="AS62" s="16"/>
      <c r="AT62" s="67">
        <f t="shared" si="31"/>
        <v>0</v>
      </c>
      <c r="AU62" s="16"/>
      <c r="AV62" s="16"/>
      <c r="AW62" s="67">
        <f t="shared" si="32"/>
        <v>0</v>
      </c>
      <c r="AX62" s="16"/>
      <c r="AY62" s="16"/>
      <c r="AZ62" s="67">
        <f t="shared" si="33"/>
        <v>0</v>
      </c>
      <c r="BA62" s="16"/>
      <c r="BB62" s="16"/>
      <c r="BC62" s="67">
        <f t="shared" si="34"/>
        <v>0</v>
      </c>
      <c r="BD62" s="16">
        <v>253330</v>
      </c>
      <c r="BE62" s="16">
        <v>253330</v>
      </c>
      <c r="BF62" s="67">
        <f t="shared" si="35"/>
        <v>0</v>
      </c>
      <c r="BG62" s="16"/>
      <c r="BH62" s="16"/>
      <c r="BI62" s="67">
        <f t="shared" si="36"/>
        <v>0</v>
      </c>
      <c r="BJ62" s="16"/>
      <c r="BK62" s="16"/>
      <c r="BL62" s="67">
        <f t="shared" si="37"/>
        <v>0</v>
      </c>
      <c r="BM62" s="16">
        <v>18858</v>
      </c>
      <c r="BN62" s="16">
        <v>18858</v>
      </c>
      <c r="BO62" s="67">
        <f t="shared" si="38"/>
        <v>0</v>
      </c>
    </row>
    <row r="63" spans="1:67" s="88" customFormat="1" ht="31.5" customHeight="1">
      <c r="A63" s="89"/>
      <c r="B63" s="110" t="s">
        <v>139</v>
      </c>
      <c r="C63" s="16">
        <v>56469570</v>
      </c>
      <c r="D63" s="16">
        <v>56469570</v>
      </c>
      <c r="E63" s="16">
        <v>56118759</v>
      </c>
      <c r="F63" s="90"/>
      <c r="G63" s="91">
        <f t="shared" si="41"/>
        <v>-350811</v>
      </c>
      <c r="H63" s="16"/>
      <c r="I63" s="16">
        <v>26984267</v>
      </c>
      <c r="J63" s="67">
        <f t="shared" si="39"/>
        <v>26984267</v>
      </c>
      <c r="K63" s="16"/>
      <c r="L63" s="16">
        <v>1985684</v>
      </c>
      <c r="M63" s="67">
        <f t="shared" si="21"/>
        <v>1985684</v>
      </c>
      <c r="N63" s="16"/>
      <c r="O63" s="16">
        <v>1605451</v>
      </c>
      <c r="P63" s="67">
        <f t="shared" si="22"/>
        <v>1605451</v>
      </c>
      <c r="Q63" s="16"/>
      <c r="R63" s="16">
        <v>2483328</v>
      </c>
      <c r="S63" s="67">
        <f t="shared" si="23"/>
        <v>2483328</v>
      </c>
      <c r="T63" s="16"/>
      <c r="U63" s="16">
        <v>2363352</v>
      </c>
      <c r="V63" s="67">
        <f t="shared" si="24"/>
        <v>2363352</v>
      </c>
      <c r="W63" s="16"/>
      <c r="X63" s="16">
        <v>270083</v>
      </c>
      <c r="Y63" s="67">
        <f t="shared" si="25"/>
        <v>270083</v>
      </c>
      <c r="Z63" s="16"/>
      <c r="AA63" s="16">
        <v>1511366</v>
      </c>
      <c r="AB63" s="67">
        <f t="shared" si="26"/>
        <v>1511366</v>
      </c>
      <c r="AC63" s="16"/>
      <c r="AD63" s="16">
        <v>546070</v>
      </c>
      <c r="AE63" s="67">
        <f t="shared" si="27"/>
        <v>546070</v>
      </c>
      <c r="AF63" s="16"/>
      <c r="AG63" s="16">
        <v>1331372</v>
      </c>
      <c r="AH63" s="62">
        <f t="shared" si="28"/>
        <v>1331372</v>
      </c>
      <c r="AI63" s="16"/>
      <c r="AJ63" s="16">
        <v>305081</v>
      </c>
      <c r="AK63" s="67">
        <f t="shared" si="29"/>
        <v>305081</v>
      </c>
      <c r="AL63" s="16"/>
      <c r="AM63" s="16">
        <v>2347022</v>
      </c>
      <c r="AN63" s="67">
        <f t="shared" si="30"/>
        <v>2347022</v>
      </c>
      <c r="AO63" s="16"/>
      <c r="AP63" s="16">
        <v>1454930</v>
      </c>
      <c r="AQ63" s="67">
        <f t="shared" si="40"/>
        <v>1454930</v>
      </c>
      <c r="AR63" s="16"/>
      <c r="AS63" s="16">
        <v>2242944</v>
      </c>
      <c r="AT63" s="67">
        <f t="shared" si="31"/>
        <v>2242944</v>
      </c>
      <c r="AU63" s="16"/>
      <c r="AV63" s="16">
        <v>546022</v>
      </c>
      <c r="AW63" s="67">
        <f t="shared" si="32"/>
        <v>546022</v>
      </c>
      <c r="AX63" s="16"/>
      <c r="AY63" s="16">
        <v>1302072</v>
      </c>
      <c r="AZ63" s="67">
        <f t="shared" si="33"/>
        <v>1302072</v>
      </c>
      <c r="BA63" s="16"/>
      <c r="BB63" s="16">
        <v>2513190</v>
      </c>
      <c r="BC63" s="67">
        <f t="shared" si="34"/>
        <v>2513190</v>
      </c>
      <c r="BD63" s="16"/>
      <c r="BE63" s="16">
        <v>1740823</v>
      </c>
      <c r="BF63" s="67">
        <f t="shared" si="35"/>
        <v>1740823</v>
      </c>
      <c r="BG63" s="16"/>
      <c r="BH63" s="16">
        <v>752574</v>
      </c>
      <c r="BI63" s="67">
        <f t="shared" si="36"/>
        <v>752574</v>
      </c>
      <c r="BJ63" s="16"/>
      <c r="BK63" s="16">
        <v>574646</v>
      </c>
      <c r="BL63" s="67">
        <f t="shared" si="37"/>
        <v>574646</v>
      </c>
      <c r="BM63" s="16"/>
      <c r="BN63" s="16">
        <v>3258480</v>
      </c>
      <c r="BO63" s="67">
        <f t="shared" si="38"/>
        <v>3258480</v>
      </c>
    </row>
    <row r="64" spans="1:67" s="88" customFormat="1" ht="16.5" customHeight="1">
      <c r="A64" s="89"/>
      <c r="B64" s="10" t="s">
        <v>140</v>
      </c>
      <c r="C64" s="16">
        <v>1050000</v>
      </c>
      <c r="D64" s="16"/>
      <c r="E64" s="16">
        <v>1050000</v>
      </c>
      <c r="F64" s="90"/>
      <c r="G64" s="91">
        <f t="shared" si="41"/>
        <v>0</v>
      </c>
      <c r="H64" s="16"/>
      <c r="I64" s="16"/>
      <c r="J64" s="67">
        <f t="shared" si="39"/>
        <v>0</v>
      </c>
      <c r="K64" s="16"/>
      <c r="L64" s="16"/>
      <c r="M64" s="67">
        <f t="shared" si="21"/>
        <v>0</v>
      </c>
      <c r="N64" s="16"/>
      <c r="O64" s="16"/>
      <c r="P64" s="67">
        <f t="shared" si="22"/>
        <v>0</v>
      </c>
      <c r="Q64" s="16"/>
      <c r="R64" s="16"/>
      <c r="S64" s="67">
        <f t="shared" si="23"/>
        <v>0</v>
      </c>
      <c r="T64" s="16"/>
      <c r="U64" s="16"/>
      <c r="V64" s="67">
        <f t="shared" si="24"/>
        <v>0</v>
      </c>
      <c r="W64" s="16"/>
      <c r="X64" s="16"/>
      <c r="Y64" s="67">
        <f t="shared" si="25"/>
        <v>0</v>
      </c>
      <c r="Z64" s="16"/>
      <c r="AA64" s="16"/>
      <c r="AB64" s="67">
        <f t="shared" si="26"/>
        <v>0</v>
      </c>
      <c r="AC64" s="16"/>
      <c r="AD64" s="16"/>
      <c r="AE64" s="67">
        <f t="shared" si="27"/>
        <v>0</v>
      </c>
      <c r="AF64" s="16"/>
      <c r="AG64" s="16"/>
      <c r="AH64" s="62">
        <f t="shared" si="28"/>
        <v>0</v>
      </c>
      <c r="AI64" s="16"/>
      <c r="AJ64" s="16"/>
      <c r="AK64" s="67">
        <f t="shared" si="29"/>
        <v>0</v>
      </c>
      <c r="AL64" s="16"/>
      <c r="AM64" s="16"/>
      <c r="AN64" s="67">
        <f t="shared" si="30"/>
        <v>0</v>
      </c>
      <c r="AO64" s="16">
        <v>350000</v>
      </c>
      <c r="AP64" s="16">
        <v>350000</v>
      </c>
      <c r="AQ64" s="67">
        <f t="shared" si="40"/>
        <v>0</v>
      </c>
      <c r="AR64" s="16"/>
      <c r="AS64" s="16"/>
      <c r="AT64" s="67">
        <f t="shared" si="31"/>
        <v>0</v>
      </c>
      <c r="AU64" s="16">
        <v>350000</v>
      </c>
      <c r="AV64" s="16">
        <v>350000</v>
      </c>
      <c r="AW64" s="67">
        <f t="shared" si="32"/>
        <v>0</v>
      </c>
      <c r="AX64" s="16"/>
      <c r="AY64" s="16"/>
      <c r="AZ64" s="67">
        <f t="shared" si="33"/>
        <v>0</v>
      </c>
      <c r="BA64" s="16"/>
      <c r="BB64" s="16"/>
      <c r="BC64" s="67">
        <f t="shared" si="34"/>
        <v>0</v>
      </c>
      <c r="BD64" s="16"/>
      <c r="BE64" s="16"/>
      <c r="BF64" s="67">
        <f t="shared" si="35"/>
        <v>0</v>
      </c>
      <c r="BG64" s="16"/>
      <c r="BH64" s="16"/>
      <c r="BI64" s="67">
        <f t="shared" si="36"/>
        <v>0</v>
      </c>
      <c r="BJ64" s="16"/>
      <c r="BK64" s="16"/>
      <c r="BL64" s="67">
        <f t="shared" si="37"/>
        <v>0</v>
      </c>
      <c r="BM64" s="16">
        <v>350000</v>
      </c>
      <c r="BN64" s="16">
        <v>350000</v>
      </c>
      <c r="BO64" s="67">
        <f t="shared" si="38"/>
        <v>0</v>
      </c>
    </row>
    <row r="65" spans="1:67" s="88" customFormat="1" ht="46.5" customHeight="1">
      <c r="A65" s="89"/>
      <c r="B65" s="110" t="s">
        <v>141</v>
      </c>
      <c r="C65" s="16">
        <v>52052251</v>
      </c>
      <c r="D65" s="108"/>
      <c r="E65" s="16">
        <v>50736035</v>
      </c>
      <c r="F65" s="90"/>
      <c r="G65" s="91">
        <f t="shared" si="41"/>
        <v>-1316216</v>
      </c>
      <c r="H65" s="16"/>
      <c r="I65" s="16"/>
      <c r="J65" s="67">
        <f t="shared" si="39"/>
        <v>0</v>
      </c>
      <c r="K65" s="16">
        <v>13777820</v>
      </c>
      <c r="L65" s="16">
        <v>12461604</v>
      </c>
      <c r="M65" s="67">
        <f t="shared" si="21"/>
        <v>-1316216</v>
      </c>
      <c r="N65" s="16"/>
      <c r="O65" s="16"/>
      <c r="P65" s="67">
        <f t="shared" si="22"/>
        <v>0</v>
      </c>
      <c r="Q65" s="16">
        <v>38274432</v>
      </c>
      <c r="R65" s="16">
        <v>38274431</v>
      </c>
      <c r="S65" s="67">
        <f t="shared" si="23"/>
        <v>-1</v>
      </c>
      <c r="T65" s="16"/>
      <c r="U65" s="16"/>
      <c r="V65" s="67">
        <f t="shared" si="24"/>
        <v>0</v>
      </c>
      <c r="W65" s="16"/>
      <c r="X65" s="16"/>
      <c r="Y65" s="67">
        <f t="shared" si="25"/>
        <v>0</v>
      </c>
      <c r="Z65" s="16"/>
      <c r="AA65" s="16"/>
      <c r="AB65" s="67">
        <f t="shared" si="26"/>
        <v>0</v>
      </c>
      <c r="AC65" s="16"/>
      <c r="AD65" s="16"/>
      <c r="AE65" s="67">
        <f t="shared" si="27"/>
        <v>0</v>
      </c>
      <c r="AF65" s="16"/>
      <c r="AG65" s="16"/>
      <c r="AH65" s="62">
        <f t="shared" si="28"/>
        <v>0</v>
      </c>
      <c r="AI65" s="16"/>
      <c r="AJ65" s="16"/>
      <c r="AK65" s="67">
        <f t="shared" si="29"/>
        <v>0</v>
      </c>
      <c r="AL65" s="16"/>
      <c r="AM65" s="16"/>
      <c r="AN65" s="67">
        <f t="shared" si="30"/>
        <v>0</v>
      </c>
      <c r="AO65" s="16"/>
      <c r="AP65" s="16"/>
      <c r="AQ65" s="67">
        <f t="shared" si="40"/>
        <v>0</v>
      </c>
      <c r="AR65" s="16"/>
      <c r="AS65" s="16"/>
      <c r="AT65" s="67">
        <f t="shared" si="31"/>
        <v>0</v>
      </c>
      <c r="AU65" s="16"/>
      <c r="AV65" s="16"/>
      <c r="AW65" s="67">
        <f t="shared" si="32"/>
        <v>0</v>
      </c>
      <c r="AX65" s="16"/>
      <c r="AY65" s="16"/>
      <c r="AZ65" s="67">
        <f t="shared" si="33"/>
        <v>0</v>
      </c>
      <c r="BA65" s="16"/>
      <c r="BB65" s="16"/>
      <c r="BC65" s="67">
        <f t="shared" si="34"/>
        <v>0</v>
      </c>
      <c r="BD65" s="16"/>
      <c r="BE65" s="16"/>
      <c r="BF65" s="67">
        <f t="shared" si="35"/>
        <v>0</v>
      </c>
      <c r="BG65" s="16"/>
      <c r="BH65" s="16"/>
      <c r="BI65" s="67">
        <f t="shared" si="36"/>
        <v>0</v>
      </c>
      <c r="BJ65" s="16"/>
      <c r="BK65" s="16"/>
      <c r="BL65" s="67">
        <f t="shared" si="37"/>
        <v>0</v>
      </c>
      <c r="BM65" s="16"/>
      <c r="BN65" s="16"/>
      <c r="BO65" s="67">
        <f t="shared" si="38"/>
        <v>0</v>
      </c>
    </row>
    <row r="66" spans="1:67" s="88" customFormat="1" ht="46.5" customHeight="1">
      <c r="A66" s="89"/>
      <c r="B66" s="10" t="s">
        <v>142</v>
      </c>
      <c r="C66" s="16">
        <v>21193541</v>
      </c>
      <c r="D66" s="108"/>
      <c r="E66" s="16">
        <v>12257712</v>
      </c>
      <c r="F66" s="90"/>
      <c r="G66" s="91">
        <f t="shared" si="41"/>
        <v>-8935829</v>
      </c>
      <c r="H66" s="16"/>
      <c r="I66" s="16"/>
      <c r="J66" s="67">
        <f t="shared" si="39"/>
        <v>0</v>
      </c>
      <c r="K66" s="16">
        <v>5609541</v>
      </c>
      <c r="L66" s="16">
        <v>5073653</v>
      </c>
      <c r="M66" s="67">
        <f t="shared" si="21"/>
        <v>-535888</v>
      </c>
      <c r="N66" s="16"/>
      <c r="O66" s="16"/>
      <c r="P66" s="67">
        <f t="shared" si="22"/>
        <v>0</v>
      </c>
      <c r="Q66" s="16">
        <v>15584000</v>
      </c>
      <c r="R66" s="16">
        <v>7184059</v>
      </c>
      <c r="S66" s="67">
        <f t="shared" si="23"/>
        <v>-8399941</v>
      </c>
      <c r="T66" s="16"/>
      <c r="U66" s="16"/>
      <c r="V66" s="67">
        <f t="shared" si="24"/>
        <v>0</v>
      </c>
      <c r="W66" s="16"/>
      <c r="X66" s="16"/>
      <c r="Y66" s="67">
        <f t="shared" si="25"/>
        <v>0</v>
      </c>
      <c r="Z66" s="16"/>
      <c r="AA66" s="16"/>
      <c r="AB66" s="67">
        <f t="shared" si="26"/>
        <v>0</v>
      </c>
      <c r="AC66" s="16"/>
      <c r="AD66" s="16"/>
      <c r="AE66" s="67">
        <f t="shared" si="27"/>
        <v>0</v>
      </c>
      <c r="AF66" s="16"/>
      <c r="AG66" s="16"/>
      <c r="AH66" s="62">
        <f t="shared" si="28"/>
        <v>0</v>
      </c>
      <c r="AI66" s="16"/>
      <c r="AJ66" s="16"/>
      <c r="AK66" s="67">
        <f t="shared" si="29"/>
        <v>0</v>
      </c>
      <c r="AL66" s="16"/>
      <c r="AM66" s="16"/>
      <c r="AN66" s="67">
        <f t="shared" si="30"/>
        <v>0</v>
      </c>
      <c r="AO66" s="16"/>
      <c r="AP66" s="16"/>
      <c r="AQ66" s="67">
        <f t="shared" si="40"/>
        <v>0</v>
      </c>
      <c r="AR66" s="16"/>
      <c r="AS66" s="16"/>
      <c r="AT66" s="67">
        <f t="shared" si="31"/>
        <v>0</v>
      </c>
      <c r="AU66" s="16"/>
      <c r="AV66" s="16"/>
      <c r="AW66" s="67">
        <f t="shared" si="32"/>
        <v>0</v>
      </c>
      <c r="AX66" s="16"/>
      <c r="AY66" s="16"/>
      <c r="AZ66" s="67">
        <f t="shared" si="33"/>
        <v>0</v>
      </c>
      <c r="BA66" s="16"/>
      <c r="BB66" s="16"/>
      <c r="BC66" s="67">
        <f t="shared" si="34"/>
        <v>0</v>
      </c>
      <c r="BD66" s="16"/>
      <c r="BE66" s="16"/>
      <c r="BF66" s="67">
        <f t="shared" si="35"/>
        <v>0</v>
      </c>
      <c r="BG66" s="16"/>
      <c r="BH66" s="16"/>
      <c r="BI66" s="67">
        <f t="shared" si="36"/>
        <v>0</v>
      </c>
      <c r="BJ66" s="16"/>
      <c r="BK66" s="16"/>
      <c r="BL66" s="67">
        <f t="shared" si="37"/>
        <v>0</v>
      </c>
      <c r="BM66" s="16"/>
      <c r="BN66" s="16"/>
      <c r="BO66" s="67">
        <f t="shared" si="38"/>
        <v>0</v>
      </c>
    </row>
    <row r="67" spans="1:67" s="88" customFormat="1" ht="46.5" customHeight="1">
      <c r="A67" s="89"/>
      <c r="B67" s="110" t="s">
        <v>143</v>
      </c>
      <c r="C67" s="16">
        <v>4220000</v>
      </c>
      <c r="D67" s="16"/>
      <c r="E67" s="16">
        <v>4220000</v>
      </c>
      <c r="F67" s="90"/>
      <c r="G67" s="91">
        <f t="shared" si="41"/>
        <v>0</v>
      </c>
      <c r="H67" s="16">
        <v>4220000</v>
      </c>
      <c r="I67" s="16">
        <v>4220000</v>
      </c>
      <c r="J67" s="67">
        <f t="shared" si="39"/>
        <v>0</v>
      </c>
      <c r="K67" s="16"/>
      <c r="L67" s="16"/>
      <c r="M67" s="67">
        <f t="shared" si="21"/>
        <v>0</v>
      </c>
      <c r="N67" s="16"/>
      <c r="O67" s="16"/>
      <c r="P67" s="67">
        <f t="shared" si="22"/>
        <v>0</v>
      </c>
      <c r="Q67" s="16"/>
      <c r="R67" s="16"/>
      <c r="S67" s="67">
        <f t="shared" si="23"/>
        <v>0</v>
      </c>
      <c r="T67" s="16"/>
      <c r="U67" s="16"/>
      <c r="V67" s="67">
        <f t="shared" si="24"/>
        <v>0</v>
      </c>
      <c r="W67" s="16"/>
      <c r="X67" s="16"/>
      <c r="Y67" s="67">
        <f t="shared" si="25"/>
        <v>0</v>
      </c>
      <c r="Z67" s="16"/>
      <c r="AA67" s="16"/>
      <c r="AB67" s="67">
        <f t="shared" si="26"/>
        <v>0</v>
      </c>
      <c r="AC67" s="16"/>
      <c r="AD67" s="16"/>
      <c r="AE67" s="67">
        <f t="shared" si="27"/>
        <v>0</v>
      </c>
      <c r="AF67" s="16"/>
      <c r="AG67" s="16"/>
      <c r="AH67" s="62">
        <f t="shared" si="28"/>
        <v>0</v>
      </c>
      <c r="AI67" s="16"/>
      <c r="AJ67" s="16"/>
      <c r="AK67" s="67">
        <f t="shared" si="29"/>
        <v>0</v>
      </c>
      <c r="AL67" s="16"/>
      <c r="AM67" s="16"/>
      <c r="AN67" s="67">
        <f t="shared" si="30"/>
        <v>0</v>
      </c>
      <c r="AO67" s="16"/>
      <c r="AP67" s="16"/>
      <c r="AQ67" s="67">
        <f t="shared" si="40"/>
        <v>0</v>
      </c>
      <c r="AR67" s="16"/>
      <c r="AS67" s="16"/>
      <c r="AT67" s="67">
        <f t="shared" si="31"/>
        <v>0</v>
      </c>
      <c r="AU67" s="16"/>
      <c r="AV67" s="16"/>
      <c r="AW67" s="67">
        <f t="shared" si="32"/>
        <v>0</v>
      </c>
      <c r="AX67" s="16"/>
      <c r="AY67" s="16"/>
      <c r="AZ67" s="67">
        <f t="shared" si="33"/>
        <v>0</v>
      </c>
      <c r="BA67" s="16"/>
      <c r="BB67" s="16"/>
      <c r="BC67" s="67">
        <f t="shared" si="34"/>
        <v>0</v>
      </c>
      <c r="BD67" s="16"/>
      <c r="BE67" s="16"/>
      <c r="BF67" s="67">
        <f t="shared" si="35"/>
        <v>0</v>
      </c>
      <c r="BG67" s="16"/>
      <c r="BH67" s="16"/>
      <c r="BI67" s="67">
        <f t="shared" si="36"/>
        <v>0</v>
      </c>
      <c r="BJ67" s="16"/>
      <c r="BK67" s="16"/>
      <c r="BL67" s="67">
        <f t="shared" si="37"/>
        <v>0</v>
      </c>
      <c r="BM67" s="16"/>
      <c r="BN67" s="16"/>
      <c r="BO67" s="67">
        <f t="shared" si="38"/>
        <v>0</v>
      </c>
    </row>
    <row r="68" spans="1:67" s="88" customFormat="1" ht="46.5" customHeight="1">
      <c r="A68" s="89"/>
      <c r="B68" s="10" t="s">
        <v>144</v>
      </c>
      <c r="C68" s="16">
        <v>222110</v>
      </c>
      <c r="D68" s="16"/>
      <c r="E68" s="16">
        <v>222110</v>
      </c>
      <c r="F68" s="90"/>
      <c r="G68" s="91">
        <f t="shared" si="41"/>
        <v>0</v>
      </c>
      <c r="H68" s="16">
        <v>222110</v>
      </c>
      <c r="I68" s="16">
        <v>222110</v>
      </c>
      <c r="J68" s="67">
        <f t="shared" si="39"/>
        <v>0</v>
      </c>
      <c r="K68" s="16"/>
      <c r="L68" s="16"/>
      <c r="M68" s="67">
        <f t="shared" si="21"/>
        <v>0</v>
      </c>
      <c r="N68" s="16"/>
      <c r="O68" s="16"/>
      <c r="P68" s="67">
        <f t="shared" si="22"/>
        <v>0</v>
      </c>
      <c r="Q68" s="16"/>
      <c r="R68" s="16"/>
      <c r="S68" s="67">
        <f t="shared" si="23"/>
        <v>0</v>
      </c>
      <c r="T68" s="16"/>
      <c r="U68" s="16"/>
      <c r="V68" s="67">
        <f t="shared" si="24"/>
        <v>0</v>
      </c>
      <c r="W68" s="16"/>
      <c r="X68" s="16"/>
      <c r="Y68" s="67">
        <f t="shared" si="25"/>
        <v>0</v>
      </c>
      <c r="Z68" s="16"/>
      <c r="AA68" s="16"/>
      <c r="AB68" s="67">
        <f t="shared" si="26"/>
        <v>0</v>
      </c>
      <c r="AC68" s="16"/>
      <c r="AD68" s="16"/>
      <c r="AE68" s="67">
        <f t="shared" si="27"/>
        <v>0</v>
      </c>
      <c r="AF68" s="16"/>
      <c r="AG68" s="16"/>
      <c r="AH68" s="62">
        <f t="shared" si="28"/>
        <v>0</v>
      </c>
      <c r="AI68" s="16"/>
      <c r="AJ68" s="16"/>
      <c r="AK68" s="67">
        <f t="shared" si="29"/>
        <v>0</v>
      </c>
      <c r="AL68" s="16"/>
      <c r="AM68" s="16"/>
      <c r="AN68" s="67">
        <f t="shared" si="30"/>
        <v>0</v>
      </c>
      <c r="AO68" s="16"/>
      <c r="AP68" s="16"/>
      <c r="AQ68" s="67">
        <f t="shared" si="40"/>
        <v>0</v>
      </c>
      <c r="AR68" s="16"/>
      <c r="AS68" s="16"/>
      <c r="AT68" s="67">
        <f t="shared" si="31"/>
        <v>0</v>
      </c>
      <c r="AU68" s="16"/>
      <c r="AV68" s="16"/>
      <c r="AW68" s="67">
        <f t="shared" si="32"/>
        <v>0</v>
      </c>
      <c r="AX68" s="16"/>
      <c r="AY68" s="16"/>
      <c r="AZ68" s="67">
        <f t="shared" si="33"/>
        <v>0</v>
      </c>
      <c r="BA68" s="16"/>
      <c r="BB68" s="16"/>
      <c r="BC68" s="67">
        <f t="shared" si="34"/>
        <v>0</v>
      </c>
      <c r="BD68" s="16"/>
      <c r="BE68" s="16"/>
      <c r="BF68" s="67">
        <f t="shared" si="35"/>
        <v>0</v>
      </c>
      <c r="BG68" s="16"/>
      <c r="BH68" s="16"/>
      <c r="BI68" s="67">
        <f t="shared" si="36"/>
        <v>0</v>
      </c>
      <c r="BJ68" s="16"/>
      <c r="BK68" s="16"/>
      <c r="BL68" s="67">
        <f t="shared" si="37"/>
        <v>0</v>
      </c>
      <c r="BM68" s="16"/>
      <c r="BN68" s="16"/>
      <c r="BO68" s="67">
        <f t="shared" si="38"/>
        <v>0</v>
      </c>
    </row>
    <row r="69" spans="1:67" s="88" customFormat="1" ht="61.5" customHeight="1">
      <c r="A69" s="89"/>
      <c r="B69" s="110" t="s">
        <v>145</v>
      </c>
      <c r="C69" s="16">
        <v>5000000</v>
      </c>
      <c r="D69" s="16"/>
      <c r="E69" s="16">
        <v>4872000</v>
      </c>
      <c r="F69" s="90"/>
      <c r="G69" s="91">
        <f t="shared" si="41"/>
        <v>-128000</v>
      </c>
      <c r="H69" s="16"/>
      <c r="I69" s="16"/>
      <c r="J69" s="67">
        <f t="shared" si="39"/>
        <v>0</v>
      </c>
      <c r="K69" s="16"/>
      <c r="L69" s="16"/>
      <c r="M69" s="67">
        <f t="shared" si="21"/>
        <v>0</v>
      </c>
      <c r="N69" s="16"/>
      <c r="O69" s="16"/>
      <c r="P69" s="67">
        <f t="shared" si="22"/>
        <v>0</v>
      </c>
      <c r="Q69" s="16"/>
      <c r="R69" s="16"/>
      <c r="S69" s="67">
        <f t="shared" si="23"/>
        <v>0</v>
      </c>
      <c r="T69" s="16">
        <v>5000000</v>
      </c>
      <c r="U69" s="16">
        <v>4872000</v>
      </c>
      <c r="V69" s="67">
        <f t="shared" si="24"/>
        <v>-128000</v>
      </c>
      <c r="W69" s="16"/>
      <c r="X69" s="16"/>
      <c r="Y69" s="67">
        <f t="shared" si="25"/>
        <v>0</v>
      </c>
      <c r="Z69" s="16"/>
      <c r="AA69" s="16"/>
      <c r="AB69" s="67">
        <f t="shared" si="26"/>
        <v>0</v>
      </c>
      <c r="AC69" s="16"/>
      <c r="AD69" s="16"/>
      <c r="AE69" s="67">
        <f t="shared" si="27"/>
        <v>0</v>
      </c>
      <c r="AF69" s="16"/>
      <c r="AG69" s="16"/>
      <c r="AH69" s="62">
        <f t="shared" si="28"/>
        <v>0</v>
      </c>
      <c r="AI69" s="16"/>
      <c r="AJ69" s="16"/>
      <c r="AK69" s="67">
        <f t="shared" si="29"/>
        <v>0</v>
      </c>
      <c r="AL69" s="16"/>
      <c r="AM69" s="16"/>
      <c r="AN69" s="67">
        <f t="shared" si="30"/>
        <v>0</v>
      </c>
      <c r="AO69" s="16"/>
      <c r="AP69" s="16"/>
      <c r="AQ69" s="67">
        <f t="shared" si="40"/>
        <v>0</v>
      </c>
      <c r="AR69" s="16"/>
      <c r="AS69" s="16"/>
      <c r="AT69" s="67">
        <f t="shared" si="31"/>
        <v>0</v>
      </c>
      <c r="AU69" s="16"/>
      <c r="AV69" s="16"/>
      <c r="AW69" s="67">
        <f t="shared" si="32"/>
        <v>0</v>
      </c>
      <c r="AX69" s="16"/>
      <c r="AY69" s="16"/>
      <c r="AZ69" s="67">
        <f t="shared" si="33"/>
        <v>0</v>
      </c>
      <c r="BA69" s="16"/>
      <c r="BB69" s="16"/>
      <c r="BC69" s="67">
        <f t="shared" si="34"/>
        <v>0</v>
      </c>
      <c r="BD69" s="16"/>
      <c r="BE69" s="16"/>
      <c r="BF69" s="67">
        <f t="shared" si="35"/>
        <v>0</v>
      </c>
      <c r="BG69" s="16"/>
      <c r="BH69" s="16"/>
      <c r="BI69" s="67">
        <f t="shared" si="36"/>
        <v>0</v>
      </c>
      <c r="BJ69" s="16"/>
      <c r="BK69" s="16"/>
      <c r="BL69" s="67">
        <f t="shared" si="37"/>
        <v>0</v>
      </c>
      <c r="BM69" s="16"/>
      <c r="BN69" s="16"/>
      <c r="BO69" s="67">
        <f t="shared" si="38"/>
        <v>0</v>
      </c>
    </row>
    <row r="70" spans="1:67" s="88" customFormat="1" ht="31.5" customHeight="1">
      <c r="A70" s="89"/>
      <c r="B70" s="10" t="s">
        <v>146</v>
      </c>
      <c r="C70" s="16">
        <v>1187500</v>
      </c>
      <c r="D70" s="16"/>
      <c r="E70" s="16">
        <v>1157100</v>
      </c>
      <c r="F70" s="90"/>
      <c r="G70" s="91">
        <f t="shared" si="41"/>
        <v>-30400</v>
      </c>
      <c r="H70" s="16"/>
      <c r="I70" s="16"/>
      <c r="J70" s="67">
        <f t="shared" si="39"/>
        <v>0</v>
      </c>
      <c r="K70" s="16"/>
      <c r="L70" s="16"/>
      <c r="M70" s="67">
        <f t="shared" si="21"/>
        <v>0</v>
      </c>
      <c r="N70" s="16"/>
      <c r="O70" s="16"/>
      <c r="P70" s="67">
        <f t="shared" si="22"/>
        <v>0</v>
      </c>
      <c r="Q70" s="16"/>
      <c r="R70" s="16"/>
      <c r="S70" s="67">
        <f t="shared" si="23"/>
        <v>0</v>
      </c>
      <c r="T70" s="16">
        <v>1187500</v>
      </c>
      <c r="U70" s="16">
        <v>1157100</v>
      </c>
      <c r="V70" s="67">
        <f t="shared" si="24"/>
        <v>-30400</v>
      </c>
      <c r="W70" s="16"/>
      <c r="X70" s="16"/>
      <c r="Y70" s="67">
        <f t="shared" si="25"/>
        <v>0</v>
      </c>
      <c r="Z70" s="16"/>
      <c r="AA70" s="16"/>
      <c r="AB70" s="67">
        <f t="shared" si="26"/>
        <v>0</v>
      </c>
      <c r="AC70" s="16"/>
      <c r="AD70" s="16"/>
      <c r="AE70" s="67">
        <f t="shared" si="27"/>
        <v>0</v>
      </c>
      <c r="AF70" s="16"/>
      <c r="AG70" s="16"/>
      <c r="AH70" s="62">
        <f t="shared" si="28"/>
        <v>0</v>
      </c>
      <c r="AI70" s="16"/>
      <c r="AJ70" s="16"/>
      <c r="AK70" s="67">
        <f t="shared" si="29"/>
        <v>0</v>
      </c>
      <c r="AL70" s="16"/>
      <c r="AM70" s="16"/>
      <c r="AN70" s="67">
        <f t="shared" si="30"/>
        <v>0</v>
      </c>
      <c r="AO70" s="16"/>
      <c r="AP70" s="16"/>
      <c r="AQ70" s="67">
        <f t="shared" si="40"/>
        <v>0</v>
      </c>
      <c r="AR70" s="16"/>
      <c r="AS70" s="16"/>
      <c r="AT70" s="67">
        <f t="shared" si="31"/>
        <v>0</v>
      </c>
      <c r="AU70" s="16"/>
      <c r="AV70" s="16"/>
      <c r="AW70" s="67">
        <f t="shared" si="32"/>
        <v>0</v>
      </c>
      <c r="AX70" s="16"/>
      <c r="AY70" s="16"/>
      <c r="AZ70" s="67">
        <f t="shared" si="33"/>
        <v>0</v>
      </c>
      <c r="BA70" s="16"/>
      <c r="BB70" s="16"/>
      <c r="BC70" s="67">
        <f t="shared" si="34"/>
        <v>0</v>
      </c>
      <c r="BD70" s="16"/>
      <c r="BE70" s="16"/>
      <c r="BF70" s="67">
        <f t="shared" si="35"/>
        <v>0</v>
      </c>
      <c r="BG70" s="16"/>
      <c r="BH70" s="16"/>
      <c r="BI70" s="67">
        <f t="shared" si="36"/>
        <v>0</v>
      </c>
      <c r="BJ70" s="16"/>
      <c r="BK70" s="16"/>
      <c r="BL70" s="67">
        <f t="shared" si="37"/>
        <v>0</v>
      </c>
      <c r="BM70" s="16"/>
      <c r="BN70" s="16"/>
      <c r="BO70" s="67">
        <f t="shared" si="38"/>
        <v>0</v>
      </c>
    </row>
    <row r="71" spans="1:67" s="88" customFormat="1" ht="31.5" customHeight="1">
      <c r="A71" s="89"/>
      <c r="B71" s="10" t="s">
        <v>147</v>
      </c>
      <c r="C71" s="16">
        <v>93293125</v>
      </c>
      <c r="D71" s="16"/>
      <c r="E71" s="16"/>
      <c r="F71" s="90"/>
      <c r="G71" s="91">
        <f t="shared" si="41"/>
        <v>-93293125</v>
      </c>
      <c r="H71" s="16"/>
      <c r="I71" s="16"/>
      <c r="J71" s="67">
        <f t="shared" si="39"/>
        <v>0</v>
      </c>
      <c r="K71" s="16"/>
      <c r="L71" s="16"/>
      <c r="M71" s="67">
        <f t="shared" si="21"/>
        <v>0</v>
      </c>
      <c r="N71" s="16">
        <v>7977375</v>
      </c>
      <c r="O71" s="16"/>
      <c r="P71" s="67">
        <f t="shared" si="22"/>
        <v>-7977375</v>
      </c>
      <c r="Q71" s="16">
        <v>7350000</v>
      </c>
      <c r="R71" s="16"/>
      <c r="S71" s="67">
        <f t="shared" si="23"/>
        <v>-7350000</v>
      </c>
      <c r="T71" s="16">
        <v>1552292</v>
      </c>
      <c r="U71" s="16"/>
      <c r="V71" s="67">
        <f t="shared" si="24"/>
        <v>-1552292</v>
      </c>
      <c r="W71" s="16">
        <v>8020056</v>
      </c>
      <c r="X71" s="16"/>
      <c r="Y71" s="67">
        <f t="shared" si="25"/>
        <v>-8020056</v>
      </c>
      <c r="Z71" s="16">
        <v>8423325</v>
      </c>
      <c r="AA71" s="16"/>
      <c r="AB71" s="67">
        <f t="shared" si="26"/>
        <v>-8423325</v>
      </c>
      <c r="AC71" s="16">
        <v>6630009</v>
      </c>
      <c r="AD71" s="16"/>
      <c r="AE71" s="67">
        <f t="shared" si="27"/>
        <v>-6630009</v>
      </c>
      <c r="AF71" s="16">
        <v>1243000</v>
      </c>
      <c r="AG71" s="16"/>
      <c r="AH71" s="62">
        <f t="shared" si="28"/>
        <v>-1243000</v>
      </c>
      <c r="AI71" s="16">
        <v>5341000</v>
      </c>
      <c r="AJ71" s="16"/>
      <c r="AK71" s="67">
        <f t="shared" si="29"/>
        <v>-5341000</v>
      </c>
      <c r="AL71" s="16">
        <v>7775000</v>
      </c>
      <c r="AM71" s="16"/>
      <c r="AN71" s="67">
        <f t="shared" si="30"/>
        <v>-7775000</v>
      </c>
      <c r="AO71" s="16">
        <v>8953793</v>
      </c>
      <c r="AP71" s="16"/>
      <c r="AQ71" s="67">
        <f t="shared" si="40"/>
        <v>-8953793</v>
      </c>
      <c r="AR71" s="16">
        <v>6459000</v>
      </c>
      <c r="AS71" s="16"/>
      <c r="AT71" s="67">
        <f t="shared" si="31"/>
        <v>-6459000</v>
      </c>
      <c r="AU71" s="16">
        <v>1913000</v>
      </c>
      <c r="AV71" s="16"/>
      <c r="AW71" s="67">
        <f t="shared" si="32"/>
        <v>-1913000</v>
      </c>
      <c r="AX71" s="16">
        <v>2066710</v>
      </c>
      <c r="AY71" s="16"/>
      <c r="AZ71" s="67">
        <f t="shared" si="33"/>
        <v>-2066710</v>
      </c>
      <c r="BA71" s="16">
        <v>6902000</v>
      </c>
      <c r="BB71" s="16"/>
      <c r="BC71" s="67">
        <f t="shared" si="34"/>
        <v>-6902000</v>
      </c>
      <c r="BD71" s="16">
        <v>1302478</v>
      </c>
      <c r="BE71" s="16"/>
      <c r="BF71" s="67">
        <f t="shared" si="35"/>
        <v>-1302478</v>
      </c>
      <c r="BG71" s="16">
        <v>1485000</v>
      </c>
      <c r="BH71" s="16"/>
      <c r="BI71" s="67">
        <f t="shared" si="36"/>
        <v>-1485000</v>
      </c>
      <c r="BJ71" s="16">
        <v>684087</v>
      </c>
      <c r="BK71" s="16"/>
      <c r="BL71" s="67">
        <f t="shared" si="37"/>
        <v>-684087</v>
      </c>
      <c r="BM71" s="16">
        <v>9215000</v>
      </c>
      <c r="BN71" s="16"/>
      <c r="BO71" s="67">
        <f t="shared" si="38"/>
        <v>-9215000</v>
      </c>
    </row>
    <row r="72" spans="1:67" s="88" customFormat="1" ht="45.75" customHeight="1">
      <c r="A72" s="89"/>
      <c r="B72" s="110" t="s">
        <v>148</v>
      </c>
      <c r="C72" s="16">
        <v>9176000</v>
      </c>
      <c r="D72" s="16"/>
      <c r="E72" s="16">
        <v>9176000</v>
      </c>
      <c r="F72" s="90"/>
      <c r="G72" s="91">
        <f t="shared" si="41"/>
        <v>0</v>
      </c>
      <c r="H72" s="16"/>
      <c r="I72" s="16"/>
      <c r="J72" s="67">
        <f t="shared" si="39"/>
        <v>0</v>
      </c>
      <c r="K72" s="16"/>
      <c r="L72" s="16"/>
      <c r="M72" s="67">
        <f t="shared" si="21"/>
        <v>0</v>
      </c>
      <c r="N72" s="16"/>
      <c r="O72" s="16"/>
      <c r="P72" s="67">
        <f t="shared" si="22"/>
        <v>0</v>
      </c>
      <c r="Q72" s="16"/>
      <c r="R72" s="16"/>
      <c r="S72" s="67">
        <f t="shared" si="23"/>
        <v>0</v>
      </c>
      <c r="T72" s="16"/>
      <c r="U72" s="16"/>
      <c r="V72" s="67">
        <f t="shared" si="24"/>
        <v>0</v>
      </c>
      <c r="W72" s="16"/>
      <c r="X72" s="16"/>
      <c r="Y72" s="67">
        <f t="shared" si="25"/>
        <v>0</v>
      </c>
      <c r="Z72" s="16"/>
      <c r="AA72" s="16"/>
      <c r="AB72" s="67">
        <f t="shared" si="26"/>
        <v>0</v>
      </c>
      <c r="AC72" s="16"/>
      <c r="AD72" s="16"/>
      <c r="AE72" s="67">
        <f t="shared" si="27"/>
        <v>0</v>
      </c>
      <c r="AF72" s="16">
        <v>2013000</v>
      </c>
      <c r="AG72" s="16">
        <v>2013000</v>
      </c>
      <c r="AH72" s="62">
        <f t="shared" si="28"/>
        <v>0</v>
      </c>
      <c r="AI72" s="16"/>
      <c r="AJ72" s="16"/>
      <c r="AK72" s="67">
        <f t="shared" si="29"/>
        <v>0</v>
      </c>
      <c r="AL72" s="16"/>
      <c r="AM72" s="16"/>
      <c r="AN72" s="67">
        <f t="shared" si="30"/>
        <v>0</v>
      </c>
      <c r="AO72" s="16"/>
      <c r="AP72" s="16"/>
      <c r="AQ72" s="67">
        <f t="shared" si="40"/>
        <v>0</v>
      </c>
      <c r="AR72" s="16"/>
      <c r="AS72" s="16"/>
      <c r="AT72" s="67">
        <f t="shared" si="31"/>
        <v>0</v>
      </c>
      <c r="AU72" s="16"/>
      <c r="AV72" s="16"/>
      <c r="AW72" s="67">
        <f t="shared" si="32"/>
        <v>0</v>
      </c>
      <c r="AX72" s="16"/>
      <c r="AY72" s="16"/>
      <c r="AZ72" s="67">
        <f t="shared" si="33"/>
        <v>0</v>
      </c>
      <c r="BA72" s="16"/>
      <c r="BB72" s="16"/>
      <c r="BC72" s="67">
        <f t="shared" si="34"/>
        <v>0</v>
      </c>
      <c r="BD72" s="16"/>
      <c r="BE72" s="16"/>
      <c r="BF72" s="67">
        <f t="shared" si="35"/>
        <v>0</v>
      </c>
      <c r="BG72" s="16"/>
      <c r="BH72" s="16"/>
      <c r="BI72" s="67">
        <f t="shared" si="36"/>
        <v>0</v>
      </c>
      <c r="BJ72" s="16"/>
      <c r="BK72" s="16"/>
      <c r="BL72" s="67">
        <f t="shared" si="37"/>
        <v>0</v>
      </c>
      <c r="BM72" s="16">
        <v>7163000</v>
      </c>
      <c r="BN72" s="16">
        <v>7163000</v>
      </c>
      <c r="BO72" s="67">
        <f t="shared" si="38"/>
        <v>0</v>
      </c>
    </row>
    <row r="73" spans="1:67" s="88" customFormat="1" ht="46.5" customHeight="1">
      <c r="A73" s="89"/>
      <c r="B73" s="110" t="s">
        <v>149</v>
      </c>
      <c r="C73" s="16">
        <v>14352292</v>
      </c>
      <c r="D73" s="16">
        <v>14352292</v>
      </c>
      <c r="E73" s="16">
        <v>10827585</v>
      </c>
      <c r="F73" s="90"/>
      <c r="G73" s="91">
        <f t="shared" si="41"/>
        <v>-3524707</v>
      </c>
      <c r="H73" s="16"/>
      <c r="I73" s="16"/>
      <c r="J73" s="67">
        <f t="shared" si="39"/>
        <v>0</v>
      </c>
      <c r="K73" s="16"/>
      <c r="L73" s="16"/>
      <c r="M73" s="67">
        <f t="shared" si="21"/>
        <v>0</v>
      </c>
      <c r="N73" s="16"/>
      <c r="O73" s="16"/>
      <c r="P73" s="67">
        <f t="shared" si="22"/>
        <v>0</v>
      </c>
      <c r="Q73" s="16"/>
      <c r="R73" s="16">
        <v>2066258</v>
      </c>
      <c r="S73" s="67">
        <f t="shared" si="23"/>
        <v>2066258</v>
      </c>
      <c r="T73" s="16"/>
      <c r="U73" s="16">
        <v>672224</v>
      </c>
      <c r="V73" s="67">
        <f t="shared" si="24"/>
        <v>672224</v>
      </c>
      <c r="W73" s="16"/>
      <c r="X73" s="16">
        <v>2368218</v>
      </c>
      <c r="Y73" s="67">
        <f t="shared" si="25"/>
        <v>2368218</v>
      </c>
      <c r="Z73" s="16"/>
      <c r="AA73" s="16"/>
      <c r="AB73" s="67">
        <f t="shared" si="26"/>
        <v>0</v>
      </c>
      <c r="AC73" s="16"/>
      <c r="AD73" s="16"/>
      <c r="AE73" s="67">
        <f t="shared" si="27"/>
        <v>0</v>
      </c>
      <c r="AF73" s="16"/>
      <c r="AG73" s="16"/>
      <c r="AH73" s="62">
        <f t="shared" si="28"/>
        <v>0</v>
      </c>
      <c r="AI73" s="16"/>
      <c r="AJ73" s="16">
        <v>2033343</v>
      </c>
      <c r="AK73" s="67">
        <f t="shared" si="29"/>
        <v>2033343</v>
      </c>
      <c r="AL73" s="16"/>
      <c r="AM73" s="16">
        <v>478515</v>
      </c>
      <c r="AN73" s="67">
        <f t="shared" si="30"/>
        <v>478515</v>
      </c>
      <c r="AO73" s="16"/>
      <c r="AP73" s="16">
        <v>669434</v>
      </c>
      <c r="AQ73" s="67">
        <f t="shared" si="40"/>
        <v>669434</v>
      </c>
      <c r="AR73" s="16"/>
      <c r="AS73" s="16"/>
      <c r="AT73" s="67">
        <f t="shared" si="31"/>
        <v>0</v>
      </c>
      <c r="AU73" s="16"/>
      <c r="AV73" s="16"/>
      <c r="AW73" s="67">
        <f t="shared" si="32"/>
        <v>0</v>
      </c>
      <c r="AX73" s="16"/>
      <c r="AY73" s="16">
        <v>2539593</v>
      </c>
      <c r="AZ73" s="67">
        <f t="shared" si="33"/>
        <v>2539593</v>
      </c>
      <c r="BA73" s="16"/>
      <c r="BB73" s="16"/>
      <c r="BC73" s="67">
        <f t="shared" si="34"/>
        <v>0</v>
      </c>
      <c r="BD73" s="16"/>
      <c r="BE73" s="16"/>
      <c r="BF73" s="67">
        <f t="shared" si="35"/>
        <v>0</v>
      </c>
      <c r="BG73" s="16"/>
      <c r="BH73" s="16"/>
      <c r="BI73" s="67">
        <f t="shared" si="36"/>
        <v>0</v>
      </c>
      <c r="BJ73" s="16"/>
      <c r="BK73" s="16"/>
      <c r="BL73" s="67">
        <f t="shared" si="37"/>
        <v>0</v>
      </c>
      <c r="BM73" s="16"/>
      <c r="BN73" s="16"/>
      <c r="BO73" s="67">
        <f t="shared" si="38"/>
        <v>0</v>
      </c>
    </row>
    <row r="74" spans="1:67" s="88" customFormat="1" ht="31.5" customHeight="1">
      <c r="A74" s="89"/>
      <c r="B74" s="110" t="s">
        <v>150</v>
      </c>
      <c r="C74" s="16">
        <v>116942623</v>
      </c>
      <c r="D74" s="16"/>
      <c r="E74" s="16">
        <v>102656614</v>
      </c>
      <c r="F74" s="90"/>
      <c r="G74" s="91">
        <f t="shared" si="41"/>
        <v>-14286009</v>
      </c>
      <c r="H74" s="16">
        <v>116942623</v>
      </c>
      <c r="I74" s="16">
        <v>102656614</v>
      </c>
      <c r="J74" s="67">
        <f t="shared" si="39"/>
        <v>-14286009</v>
      </c>
      <c r="K74" s="16"/>
      <c r="L74" s="16"/>
      <c r="M74" s="67">
        <f t="shared" si="21"/>
        <v>0</v>
      </c>
      <c r="N74" s="16"/>
      <c r="O74" s="16"/>
      <c r="P74" s="67">
        <f t="shared" si="22"/>
        <v>0</v>
      </c>
      <c r="Q74" s="16"/>
      <c r="R74" s="16"/>
      <c r="S74" s="67">
        <f t="shared" si="23"/>
        <v>0</v>
      </c>
      <c r="T74" s="16"/>
      <c r="U74" s="16"/>
      <c r="V74" s="67">
        <f t="shared" si="24"/>
        <v>0</v>
      </c>
      <c r="W74" s="16"/>
      <c r="X74" s="16"/>
      <c r="Y74" s="67">
        <f t="shared" si="25"/>
        <v>0</v>
      </c>
      <c r="Z74" s="16"/>
      <c r="AA74" s="16"/>
      <c r="AB74" s="67">
        <f t="shared" si="26"/>
        <v>0</v>
      </c>
      <c r="AC74" s="16"/>
      <c r="AD74" s="16"/>
      <c r="AE74" s="67">
        <f t="shared" si="27"/>
        <v>0</v>
      </c>
      <c r="AF74" s="16"/>
      <c r="AG74" s="16"/>
      <c r="AH74" s="62">
        <f t="shared" si="28"/>
        <v>0</v>
      </c>
      <c r="AI74" s="16"/>
      <c r="AJ74" s="16"/>
      <c r="AK74" s="67">
        <f t="shared" si="29"/>
        <v>0</v>
      </c>
      <c r="AL74" s="16"/>
      <c r="AM74" s="16"/>
      <c r="AN74" s="67">
        <f t="shared" si="30"/>
        <v>0</v>
      </c>
      <c r="AO74" s="16"/>
      <c r="AP74" s="16"/>
      <c r="AQ74" s="67">
        <f t="shared" si="40"/>
        <v>0</v>
      </c>
      <c r="AR74" s="16"/>
      <c r="AS74" s="16"/>
      <c r="AT74" s="67">
        <f t="shared" si="31"/>
        <v>0</v>
      </c>
      <c r="AU74" s="16"/>
      <c r="AV74" s="16"/>
      <c r="AW74" s="67">
        <f t="shared" si="32"/>
        <v>0</v>
      </c>
      <c r="AX74" s="16"/>
      <c r="AY74" s="16"/>
      <c r="AZ74" s="67">
        <f t="shared" si="33"/>
        <v>0</v>
      </c>
      <c r="BA74" s="16"/>
      <c r="BB74" s="16"/>
      <c r="BC74" s="67">
        <f t="shared" si="34"/>
        <v>0</v>
      </c>
      <c r="BD74" s="16"/>
      <c r="BE74" s="16"/>
      <c r="BF74" s="67">
        <f t="shared" si="35"/>
        <v>0</v>
      </c>
      <c r="BG74" s="16"/>
      <c r="BH74" s="16"/>
      <c r="BI74" s="67">
        <f t="shared" si="36"/>
        <v>0</v>
      </c>
      <c r="BJ74" s="16"/>
      <c r="BK74" s="16"/>
      <c r="BL74" s="67">
        <f t="shared" si="37"/>
        <v>0</v>
      </c>
      <c r="BM74" s="16"/>
      <c r="BN74" s="16"/>
      <c r="BO74" s="67">
        <f t="shared" si="38"/>
        <v>0</v>
      </c>
    </row>
    <row r="75" spans="1:67" s="88" customFormat="1" ht="46.5" customHeight="1">
      <c r="A75" s="89"/>
      <c r="B75" s="110" t="s">
        <v>151</v>
      </c>
      <c r="C75" s="16">
        <v>12000000</v>
      </c>
      <c r="D75" s="16"/>
      <c r="E75" s="16">
        <v>11550000</v>
      </c>
      <c r="F75" s="90"/>
      <c r="G75" s="91">
        <f t="shared" si="41"/>
        <v>-450000</v>
      </c>
      <c r="H75" s="16"/>
      <c r="I75" s="16"/>
      <c r="J75" s="67">
        <f t="shared" si="39"/>
        <v>0</v>
      </c>
      <c r="K75" s="16"/>
      <c r="L75" s="16"/>
      <c r="M75" s="67">
        <f t="shared" si="21"/>
        <v>0</v>
      </c>
      <c r="N75" s="16">
        <v>881600</v>
      </c>
      <c r="O75" s="16">
        <v>881600</v>
      </c>
      <c r="P75" s="67">
        <f t="shared" si="22"/>
        <v>0</v>
      </c>
      <c r="Q75" s="16"/>
      <c r="R75" s="16"/>
      <c r="S75" s="67">
        <f t="shared" si="23"/>
        <v>0</v>
      </c>
      <c r="T75" s="16">
        <v>1200000</v>
      </c>
      <c r="U75" s="16">
        <v>1200000</v>
      </c>
      <c r="V75" s="67">
        <f t="shared" si="24"/>
        <v>0</v>
      </c>
      <c r="W75" s="16">
        <v>226000</v>
      </c>
      <c r="X75" s="16">
        <v>226000</v>
      </c>
      <c r="Y75" s="67">
        <f t="shared" si="25"/>
        <v>0</v>
      </c>
      <c r="Z75" s="16">
        <v>2272400</v>
      </c>
      <c r="AA75" s="16">
        <v>2272400</v>
      </c>
      <c r="AB75" s="67">
        <f t="shared" si="26"/>
        <v>0</v>
      </c>
      <c r="AC75" s="16">
        <v>500000</v>
      </c>
      <c r="AD75" s="16">
        <v>500000</v>
      </c>
      <c r="AE75" s="67">
        <f t="shared" si="27"/>
        <v>0</v>
      </c>
      <c r="AF75" s="16"/>
      <c r="AG75" s="16"/>
      <c r="AH75" s="62">
        <f t="shared" si="28"/>
        <v>0</v>
      </c>
      <c r="AI75" s="16"/>
      <c r="AJ75" s="16"/>
      <c r="AK75" s="67">
        <f t="shared" si="29"/>
        <v>0</v>
      </c>
      <c r="AL75" s="16">
        <v>3400000</v>
      </c>
      <c r="AM75" s="16">
        <v>3400000</v>
      </c>
      <c r="AN75" s="67">
        <f t="shared" si="30"/>
        <v>0</v>
      </c>
      <c r="AO75" s="16">
        <v>800000</v>
      </c>
      <c r="AP75" s="16">
        <v>800000</v>
      </c>
      <c r="AQ75" s="67">
        <f t="shared" si="40"/>
        <v>0</v>
      </c>
      <c r="AR75" s="16"/>
      <c r="AS75" s="16"/>
      <c r="AT75" s="67">
        <f t="shared" si="31"/>
        <v>0</v>
      </c>
      <c r="AU75" s="16">
        <v>450000</v>
      </c>
      <c r="AV75" s="16"/>
      <c r="AW75" s="67">
        <f t="shared" si="32"/>
        <v>-450000</v>
      </c>
      <c r="AX75" s="16"/>
      <c r="AY75" s="16"/>
      <c r="AZ75" s="67">
        <f t="shared" si="33"/>
        <v>0</v>
      </c>
      <c r="BA75" s="16"/>
      <c r="BB75" s="16"/>
      <c r="BC75" s="67">
        <f t="shared" si="34"/>
        <v>0</v>
      </c>
      <c r="BD75" s="16"/>
      <c r="BE75" s="16"/>
      <c r="BF75" s="67">
        <f t="shared" si="35"/>
        <v>0</v>
      </c>
      <c r="BG75" s="16">
        <v>2000000</v>
      </c>
      <c r="BH75" s="16">
        <v>2000000</v>
      </c>
      <c r="BI75" s="67">
        <f t="shared" si="36"/>
        <v>0</v>
      </c>
      <c r="BJ75" s="16">
        <v>270000</v>
      </c>
      <c r="BK75" s="16">
        <v>270000</v>
      </c>
      <c r="BL75" s="67">
        <f t="shared" si="37"/>
        <v>0</v>
      </c>
      <c r="BM75" s="16"/>
      <c r="BN75" s="16"/>
      <c r="BO75" s="67">
        <f t="shared" si="38"/>
        <v>0</v>
      </c>
    </row>
    <row r="76" spans="1:67" s="88" customFormat="1" ht="46.5" customHeight="1">
      <c r="A76" s="89"/>
      <c r="B76" s="10" t="s">
        <v>152</v>
      </c>
      <c r="C76" s="16">
        <v>3000000</v>
      </c>
      <c r="D76" s="16"/>
      <c r="E76" s="16">
        <v>3000000</v>
      </c>
      <c r="F76" s="90"/>
      <c r="G76" s="91">
        <f t="shared" si="41"/>
        <v>0</v>
      </c>
      <c r="H76" s="16">
        <v>161000</v>
      </c>
      <c r="I76" s="16">
        <v>161000</v>
      </c>
      <c r="J76" s="67">
        <f t="shared" si="39"/>
        <v>0</v>
      </c>
      <c r="K76" s="16"/>
      <c r="L76" s="16"/>
      <c r="M76" s="67">
        <f t="shared" si="21"/>
        <v>0</v>
      </c>
      <c r="N76" s="16">
        <v>271000</v>
      </c>
      <c r="O76" s="16">
        <v>271000</v>
      </c>
      <c r="P76" s="67">
        <f t="shared" si="22"/>
        <v>0</v>
      </c>
      <c r="Q76" s="16">
        <v>129000</v>
      </c>
      <c r="R76" s="16">
        <v>129000</v>
      </c>
      <c r="S76" s="67">
        <f t="shared" si="23"/>
        <v>0</v>
      </c>
      <c r="T76" s="16">
        <v>362000</v>
      </c>
      <c r="U76" s="16">
        <v>362000</v>
      </c>
      <c r="V76" s="67">
        <f t="shared" si="24"/>
        <v>0</v>
      </c>
      <c r="W76" s="16">
        <v>226000</v>
      </c>
      <c r="X76" s="16">
        <v>226000</v>
      </c>
      <c r="Y76" s="67">
        <f t="shared" si="25"/>
        <v>0</v>
      </c>
      <c r="Z76" s="16">
        <v>149000</v>
      </c>
      <c r="AA76" s="16">
        <v>149000</v>
      </c>
      <c r="AB76" s="67">
        <f t="shared" si="26"/>
        <v>0</v>
      </c>
      <c r="AC76" s="16">
        <v>129000</v>
      </c>
      <c r="AD76" s="16">
        <v>129000</v>
      </c>
      <c r="AE76" s="67">
        <f t="shared" si="27"/>
        <v>0</v>
      </c>
      <c r="AF76" s="16">
        <v>90000</v>
      </c>
      <c r="AG76" s="16">
        <v>90000</v>
      </c>
      <c r="AH76" s="62">
        <f t="shared" si="28"/>
        <v>0</v>
      </c>
      <c r="AI76" s="16"/>
      <c r="AJ76" s="16"/>
      <c r="AK76" s="67">
        <f t="shared" si="29"/>
        <v>0</v>
      </c>
      <c r="AL76" s="16">
        <v>850000</v>
      </c>
      <c r="AM76" s="16">
        <v>850000</v>
      </c>
      <c r="AN76" s="67">
        <f t="shared" si="30"/>
        <v>0</v>
      </c>
      <c r="AO76" s="16">
        <v>200000</v>
      </c>
      <c r="AP76" s="16">
        <v>200000</v>
      </c>
      <c r="AQ76" s="67">
        <f t="shared" si="40"/>
        <v>0</v>
      </c>
      <c r="AR76" s="16">
        <v>103000</v>
      </c>
      <c r="AS76" s="16">
        <v>103000</v>
      </c>
      <c r="AT76" s="67">
        <f t="shared" si="31"/>
        <v>0</v>
      </c>
      <c r="AU76" s="16">
        <v>207000</v>
      </c>
      <c r="AV76" s="16">
        <v>207000</v>
      </c>
      <c r="AW76" s="67">
        <f t="shared" si="32"/>
        <v>0</v>
      </c>
      <c r="AX76" s="16"/>
      <c r="AY76" s="16"/>
      <c r="AZ76" s="67">
        <f t="shared" si="33"/>
        <v>0</v>
      </c>
      <c r="BA76" s="16">
        <v>123000</v>
      </c>
      <c r="BB76" s="16">
        <v>123000</v>
      </c>
      <c r="BC76" s="67">
        <f t="shared" si="34"/>
        <v>0</v>
      </c>
      <c r="BD76" s="16"/>
      <c r="BE76" s="16"/>
      <c r="BF76" s="67">
        <f t="shared" si="35"/>
        <v>0</v>
      </c>
      <c r="BG76" s="16"/>
      <c r="BH76" s="16"/>
      <c r="BI76" s="67">
        <f t="shared" si="36"/>
        <v>0</v>
      </c>
      <c r="BJ76" s="16"/>
      <c r="BK76" s="16"/>
      <c r="BL76" s="67">
        <f t="shared" si="37"/>
        <v>0</v>
      </c>
      <c r="BM76" s="16"/>
      <c r="BN76" s="16"/>
      <c r="BO76" s="67">
        <f t="shared" si="38"/>
        <v>0</v>
      </c>
    </row>
    <row r="77" spans="1:67" s="6" customFormat="1" ht="15.75">
      <c r="A77" s="4"/>
      <c r="B77" s="9"/>
      <c r="C77" s="16"/>
      <c r="D77" s="16"/>
      <c r="E77" s="16"/>
      <c r="F77" s="90"/>
      <c r="G77" s="61"/>
      <c r="H77" s="16"/>
      <c r="I77" s="16"/>
      <c r="J77" s="67"/>
      <c r="K77" s="16"/>
      <c r="L77" s="16"/>
      <c r="M77" s="67"/>
      <c r="N77" s="16"/>
      <c r="O77" s="16"/>
      <c r="P77" s="67"/>
      <c r="Q77" s="16"/>
      <c r="R77" s="16"/>
      <c r="S77" s="67"/>
      <c r="T77" s="16"/>
      <c r="U77" s="16"/>
      <c r="V77" s="67"/>
      <c r="W77" s="16"/>
      <c r="X77" s="16"/>
      <c r="Y77" s="67"/>
      <c r="Z77" s="16"/>
      <c r="AA77" s="16"/>
      <c r="AB77" s="67"/>
      <c r="AC77" s="16"/>
      <c r="AD77" s="16"/>
      <c r="AE77" s="67"/>
      <c r="AF77" s="16"/>
      <c r="AG77" s="16"/>
      <c r="AH77" s="62"/>
      <c r="AI77" s="16"/>
      <c r="AJ77" s="16"/>
      <c r="AK77" s="67"/>
      <c r="AL77" s="16"/>
      <c r="AM77" s="16"/>
      <c r="AN77" s="67"/>
      <c r="AO77" s="16"/>
      <c r="AP77" s="16"/>
      <c r="AQ77" s="67"/>
      <c r="AR77" s="16"/>
      <c r="AS77" s="16"/>
      <c r="AT77" s="67"/>
      <c r="AU77" s="16"/>
      <c r="AV77" s="16"/>
      <c r="AW77" s="67"/>
      <c r="AX77" s="16"/>
      <c r="AY77" s="16"/>
      <c r="AZ77" s="67"/>
      <c r="BA77" s="16"/>
      <c r="BB77" s="16"/>
      <c r="BC77" s="67"/>
      <c r="BD77" s="16"/>
      <c r="BE77" s="16"/>
      <c r="BF77" s="67"/>
      <c r="BG77" s="16"/>
      <c r="BH77" s="16"/>
      <c r="BI77" s="16"/>
      <c r="BJ77" s="16"/>
      <c r="BK77" s="16"/>
      <c r="BL77" s="67"/>
      <c r="BM77" s="16"/>
      <c r="BN77" s="16"/>
      <c r="BO77" s="67"/>
    </row>
    <row r="78" spans="1:85" s="39" customFormat="1" ht="15.75">
      <c r="A78" s="35"/>
      <c r="B78" s="36"/>
      <c r="C78" s="37"/>
      <c r="D78" s="37"/>
      <c r="E78" s="37"/>
      <c r="F78" s="140"/>
      <c r="G78" s="70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6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</row>
    <row r="79" spans="1:67" s="6" customFormat="1" ht="39" customHeight="1">
      <c r="A79" s="4"/>
      <c r="B79" s="7" t="s">
        <v>37</v>
      </c>
      <c r="C79" s="60">
        <f>SUM(C80:C126)</f>
        <v>20431577617</v>
      </c>
      <c r="D79" s="15"/>
      <c r="E79" s="60">
        <f>SUM(E80:E126)</f>
        <v>20173544886</v>
      </c>
      <c r="F79" s="90"/>
      <c r="G79" s="66">
        <f>E79-C79</f>
        <v>-258032731</v>
      </c>
      <c r="H79" s="15">
        <f>SUM(H80:H126)</f>
        <v>8769945668</v>
      </c>
      <c r="I79" s="15">
        <f>SUM(I80:I126)</f>
        <v>8660144300</v>
      </c>
      <c r="J79" s="66">
        <f>I79-H79</f>
        <v>-109801368</v>
      </c>
      <c r="K79" s="22">
        <f>SUM(K80:K126)</f>
        <v>2725734922</v>
      </c>
      <c r="L79" s="22">
        <f>SUM(L80:L126)</f>
        <v>2696795914</v>
      </c>
      <c r="M79" s="66">
        <f>L79-K79</f>
        <v>-28939008</v>
      </c>
      <c r="N79" s="22">
        <f>SUM(N80:N126)</f>
        <v>607480723</v>
      </c>
      <c r="O79" s="74">
        <f>SUM(O80:O126)</f>
        <v>594429787</v>
      </c>
      <c r="P79" s="66">
        <f>O79-N79</f>
        <v>-13050936</v>
      </c>
      <c r="Q79" s="22">
        <f>SUM(Q80:Q126)</f>
        <v>585933305</v>
      </c>
      <c r="R79" s="22">
        <f>SUM(R80:R126)</f>
        <v>579966661</v>
      </c>
      <c r="S79" s="66">
        <f>R79-Q79</f>
        <v>-5966644</v>
      </c>
      <c r="T79" s="22">
        <f>SUM(T80:T126)</f>
        <v>1174696671</v>
      </c>
      <c r="U79" s="22">
        <f>SUM(U80:U126)</f>
        <v>1156743744</v>
      </c>
      <c r="V79" s="64">
        <f>U79-T79</f>
        <v>-17952927</v>
      </c>
      <c r="W79" s="22">
        <f>SUM(W80:W126)</f>
        <v>756908494</v>
      </c>
      <c r="X79" s="22">
        <f>SUM(X80:X126)</f>
        <v>747903442</v>
      </c>
      <c r="Y79" s="64">
        <f>X79-W79</f>
        <v>-9005052</v>
      </c>
      <c r="Z79" s="22">
        <f>SUM(Z80:Z126)</f>
        <v>956511651</v>
      </c>
      <c r="AA79" s="22">
        <f>SUM(AA80:AA126)</f>
        <v>942721286</v>
      </c>
      <c r="AB79" s="66">
        <f>AA79-Z79</f>
        <v>-13790365</v>
      </c>
      <c r="AC79" s="22">
        <f>SUM(AC80:AC126)</f>
        <v>227263844</v>
      </c>
      <c r="AD79" s="22">
        <f>SUM(AD80:AD126)</f>
        <v>223986530</v>
      </c>
      <c r="AE79" s="66">
        <f>AD79-AC79</f>
        <v>-3277314</v>
      </c>
      <c r="AF79" s="22">
        <f>SUM(AF80:AF126)</f>
        <v>297802656</v>
      </c>
      <c r="AG79" s="22">
        <f>SUM(AG80:AG126)</f>
        <v>293733696</v>
      </c>
      <c r="AH79" s="74">
        <f>AG79-AF79</f>
        <v>-4068960</v>
      </c>
      <c r="AI79" s="22">
        <f>SUM(AI80:AI126)</f>
        <v>157609062</v>
      </c>
      <c r="AJ79" s="22">
        <f>SUM(AJ80:AJ126)</f>
        <v>155228743</v>
      </c>
      <c r="AK79" s="66">
        <f>AJ79-AI79</f>
        <v>-2380319</v>
      </c>
      <c r="AL79" s="22">
        <f>SUM(AL80:AL126)</f>
        <v>555751343</v>
      </c>
      <c r="AM79" s="22">
        <f>SUM(AM80:AM126)</f>
        <v>546853257</v>
      </c>
      <c r="AN79" s="66">
        <f>AM79-AL79</f>
        <v>-8898086</v>
      </c>
      <c r="AO79" s="51">
        <f>SUM(AO80:AO126)</f>
        <v>530902502</v>
      </c>
      <c r="AP79" s="51">
        <f>SUM(AP80:AP126)</f>
        <v>522192520</v>
      </c>
      <c r="AQ79" s="66">
        <f>AP79-AO79</f>
        <v>-8709982</v>
      </c>
      <c r="AR79" s="22">
        <f>SUM(AR80:AR126)</f>
        <v>254491732</v>
      </c>
      <c r="AS79" s="22">
        <f>SUM(AS80:AS126)</f>
        <v>252173976</v>
      </c>
      <c r="AT79" s="66">
        <f>AS79-AR79</f>
        <v>-2317756</v>
      </c>
      <c r="AU79" s="22">
        <f>SUM(AU80:AU126)</f>
        <v>208968318</v>
      </c>
      <c r="AV79" s="22">
        <f>SUM(AV80:AV126)</f>
        <v>207337598</v>
      </c>
      <c r="AW79" s="66">
        <f>AV79-AU79</f>
        <v>-1630720</v>
      </c>
      <c r="AX79" s="22">
        <f>SUM(AX80:AX126)</f>
        <v>341362378</v>
      </c>
      <c r="AY79" s="22">
        <f>SUM(AY80:AY126)</f>
        <v>336653061</v>
      </c>
      <c r="AZ79" s="66">
        <f>AY79-AX79</f>
        <v>-4709317</v>
      </c>
      <c r="BA79" s="22">
        <f>SUM(BA80:BA126)</f>
        <v>392646575</v>
      </c>
      <c r="BB79" s="22">
        <f>SUM(BB80:BB126)</f>
        <v>386570425</v>
      </c>
      <c r="BC79" s="66">
        <f>BB79-BA79</f>
        <v>-6076150</v>
      </c>
      <c r="BD79" s="22">
        <f>SUM(BD80:BD126)</f>
        <v>249599696</v>
      </c>
      <c r="BE79" s="22">
        <f>SUM(BE80:BE126)</f>
        <v>247407508</v>
      </c>
      <c r="BF79" s="66">
        <f>BE79-BD79</f>
        <v>-2192188</v>
      </c>
      <c r="BG79" s="22">
        <f>SUM(BG80:BG126)</f>
        <v>351882297</v>
      </c>
      <c r="BH79" s="22">
        <f>SUM(BH80:BH126)</f>
        <v>344317154</v>
      </c>
      <c r="BI79" s="66">
        <f>BH79-BG79</f>
        <v>-7565143</v>
      </c>
      <c r="BJ79" s="22">
        <f>SUM(BJ80:BJ126)</f>
        <v>321631248</v>
      </c>
      <c r="BK79" s="22">
        <f>SUM(BK80:BK126)</f>
        <v>316630465</v>
      </c>
      <c r="BL79" s="66">
        <f>BK79-BJ79</f>
        <v>-5000783</v>
      </c>
      <c r="BM79" s="22">
        <f>SUM(BM80:BM126)</f>
        <v>964066756</v>
      </c>
      <c r="BN79" s="22">
        <f>SUM(BN80:BN126)</f>
        <v>961754819</v>
      </c>
      <c r="BO79" s="66">
        <f>BN79-BM79</f>
        <v>-2311937</v>
      </c>
    </row>
    <row r="80" spans="1:67" s="96" customFormat="1" ht="46.5" customHeight="1">
      <c r="A80" s="4"/>
      <c r="B80" s="111" t="s">
        <v>27</v>
      </c>
      <c r="C80" s="14">
        <v>6995600</v>
      </c>
      <c r="D80" s="101"/>
      <c r="E80" s="14">
        <v>6973975</v>
      </c>
      <c r="F80" s="90"/>
      <c r="G80" s="62">
        <f aca="true" t="shared" si="42" ref="G80:G126">E80-C80</f>
        <v>-21625</v>
      </c>
      <c r="H80" s="14">
        <v>2052561</v>
      </c>
      <c r="I80" s="14">
        <v>2052561</v>
      </c>
      <c r="J80" s="62">
        <f aca="true" t="shared" si="43" ref="J80:J126">I80-H80</f>
        <v>0</v>
      </c>
      <c r="K80" s="16">
        <v>829193</v>
      </c>
      <c r="L80" s="16">
        <v>829192</v>
      </c>
      <c r="M80" s="62">
        <f aca="true" t="shared" si="44" ref="M80:M126">L80-K80</f>
        <v>-1</v>
      </c>
      <c r="N80" s="61">
        <v>154112</v>
      </c>
      <c r="O80" s="61">
        <v>154112</v>
      </c>
      <c r="P80" s="62">
        <f aca="true" t="shared" si="45" ref="P80:P126">O80-N80</f>
        <v>0</v>
      </c>
      <c r="Q80" s="26">
        <v>77564</v>
      </c>
      <c r="R80" s="26">
        <v>77563</v>
      </c>
      <c r="S80" s="62">
        <f aca="true" t="shared" si="46" ref="S80:S126">R80-Q80</f>
        <v>-1</v>
      </c>
      <c r="T80" s="14">
        <v>295023</v>
      </c>
      <c r="U80" s="14">
        <v>294740</v>
      </c>
      <c r="V80" s="65">
        <f aca="true" t="shared" si="47" ref="V80:V126">U80-T80</f>
        <v>-283</v>
      </c>
      <c r="W80" s="16">
        <v>322746</v>
      </c>
      <c r="X80" s="16">
        <v>322721</v>
      </c>
      <c r="Y80" s="65">
        <f aca="true" t="shared" si="48" ref="Y80:Y126">X80-W80</f>
        <v>-25</v>
      </c>
      <c r="Z80" s="16">
        <v>349191</v>
      </c>
      <c r="AA80" s="16">
        <v>349189</v>
      </c>
      <c r="AB80" s="62">
        <f aca="true" t="shared" si="49" ref="AB80:AB126">AA80-Z80</f>
        <v>-2</v>
      </c>
      <c r="AC80" s="16">
        <v>62051</v>
      </c>
      <c r="AD80" s="16">
        <v>62051</v>
      </c>
      <c r="AE80" s="62">
        <f aca="true" t="shared" si="50" ref="AE80:AE126">AD80-AC80</f>
        <v>0</v>
      </c>
      <c r="AF80" s="16">
        <v>82003</v>
      </c>
      <c r="AG80" s="16">
        <v>77563</v>
      </c>
      <c r="AH80" s="61">
        <f aca="true" t="shared" si="51" ref="AH80:AH124">AG80-AF80</f>
        <v>-4440</v>
      </c>
      <c r="AI80" s="16">
        <v>93103</v>
      </c>
      <c r="AJ80" s="16">
        <v>93076</v>
      </c>
      <c r="AK80" s="62">
        <f aca="true" t="shared" si="52" ref="AK80:AK126">AJ80-AI80</f>
        <v>-27</v>
      </c>
      <c r="AL80" s="16">
        <v>184128</v>
      </c>
      <c r="AM80" s="16">
        <v>184122</v>
      </c>
      <c r="AN80" s="62">
        <f aca="true" t="shared" si="53" ref="AN80:AN126">AM80-AL80</f>
        <v>-6</v>
      </c>
      <c r="AO80" s="29">
        <v>516857</v>
      </c>
      <c r="AP80" s="29">
        <v>516817</v>
      </c>
      <c r="AQ80" s="62">
        <f aca="true" t="shared" si="54" ref="AQ80:AQ126">AP80-AO80</f>
        <v>-40</v>
      </c>
      <c r="AR80" s="16">
        <v>321719</v>
      </c>
      <c r="AS80" s="16">
        <v>321706</v>
      </c>
      <c r="AT80" s="62">
        <f aca="true" t="shared" si="55" ref="AT80:AT126">AS80-AR80</f>
        <v>-13</v>
      </c>
      <c r="AU80" s="59">
        <v>15513</v>
      </c>
      <c r="AV80" s="59">
        <v>15513</v>
      </c>
      <c r="AW80" s="62">
        <f aca="true" t="shared" si="56" ref="AW80:AW126">AV80-AU80</f>
        <v>0</v>
      </c>
      <c r="AX80" s="16">
        <v>186152</v>
      </c>
      <c r="AY80" s="16">
        <v>186152</v>
      </c>
      <c r="AZ80" s="62">
        <f aca="true" t="shared" si="57" ref="AZ80:AZ126">AY80-AX80</f>
        <v>0</v>
      </c>
      <c r="BA80" s="16">
        <v>170646</v>
      </c>
      <c r="BB80" s="16">
        <v>170639</v>
      </c>
      <c r="BC80" s="62">
        <f aca="true" t="shared" si="58" ref="BC80:BC126">BB80-BA80</f>
        <v>-7</v>
      </c>
      <c r="BD80" s="16">
        <v>92265</v>
      </c>
      <c r="BE80" s="16">
        <v>91046</v>
      </c>
      <c r="BF80" s="62">
        <f aca="true" t="shared" si="59" ref="BF80:BF126">BE80-BD80</f>
        <v>-1219</v>
      </c>
      <c r="BG80" s="16">
        <v>124102</v>
      </c>
      <c r="BH80" s="16">
        <v>108589</v>
      </c>
      <c r="BI80" s="62">
        <f aca="true" t="shared" si="60" ref="BI80:BI126">BH80-BG80</f>
        <v>-15513</v>
      </c>
      <c r="BJ80" s="16">
        <v>513242</v>
      </c>
      <c r="BK80" s="16">
        <v>513242</v>
      </c>
      <c r="BL80" s="62">
        <f aca="true" t="shared" si="61" ref="BL80:BL126">BK80-BJ80</f>
        <v>0</v>
      </c>
      <c r="BM80" s="16">
        <v>553429</v>
      </c>
      <c r="BN80" s="16">
        <v>553381</v>
      </c>
      <c r="BO80" s="62">
        <f aca="true" t="shared" si="62" ref="BO80:BO126">BN80-BM80</f>
        <v>-48</v>
      </c>
    </row>
    <row r="81" spans="1:67" s="96" customFormat="1" ht="47.25">
      <c r="A81" s="4"/>
      <c r="B81" s="9" t="s">
        <v>22</v>
      </c>
      <c r="C81" s="14">
        <v>427897541</v>
      </c>
      <c r="D81" s="14"/>
      <c r="E81" s="14">
        <v>416838787</v>
      </c>
      <c r="F81" s="90"/>
      <c r="G81" s="62">
        <f t="shared" si="42"/>
        <v>-11058754</v>
      </c>
      <c r="H81" s="14">
        <v>240221704</v>
      </c>
      <c r="I81" s="14">
        <v>235821704</v>
      </c>
      <c r="J81" s="62">
        <f t="shared" si="43"/>
        <v>-4400000</v>
      </c>
      <c r="K81" s="16">
        <v>63730759</v>
      </c>
      <c r="L81" s="16">
        <v>63718606</v>
      </c>
      <c r="M81" s="62">
        <f t="shared" si="44"/>
        <v>-12153</v>
      </c>
      <c r="N81" s="61">
        <v>19370887</v>
      </c>
      <c r="O81" s="61">
        <v>16725029</v>
      </c>
      <c r="P81" s="62">
        <f t="shared" si="45"/>
        <v>-2645858</v>
      </c>
      <c r="Q81" s="26">
        <v>5098607</v>
      </c>
      <c r="R81" s="26">
        <v>5078933</v>
      </c>
      <c r="S81" s="62">
        <f t="shared" si="46"/>
        <v>-19674</v>
      </c>
      <c r="T81" s="14">
        <v>18411070</v>
      </c>
      <c r="U81" s="14">
        <v>18105775</v>
      </c>
      <c r="V81" s="65">
        <f t="shared" si="47"/>
        <v>-305295</v>
      </c>
      <c r="W81" s="16">
        <v>10004091</v>
      </c>
      <c r="X81" s="16">
        <v>9683698</v>
      </c>
      <c r="Y81" s="65">
        <f t="shared" si="48"/>
        <v>-320393</v>
      </c>
      <c r="Z81" s="16">
        <v>17884193</v>
      </c>
      <c r="AA81" s="16">
        <v>17095350</v>
      </c>
      <c r="AB81" s="62">
        <f t="shared" si="49"/>
        <v>-788843</v>
      </c>
      <c r="AC81" s="16">
        <v>1334780</v>
      </c>
      <c r="AD81" s="16">
        <v>1258000</v>
      </c>
      <c r="AE81" s="62">
        <f t="shared" si="50"/>
        <v>-76780</v>
      </c>
      <c r="AF81" s="16">
        <v>2023448</v>
      </c>
      <c r="AG81" s="16">
        <v>2004367</v>
      </c>
      <c r="AH81" s="61">
        <f t="shared" si="51"/>
        <v>-19081</v>
      </c>
      <c r="AI81" s="16">
        <v>1114215</v>
      </c>
      <c r="AJ81" s="16">
        <v>1057504</v>
      </c>
      <c r="AK81" s="62">
        <f t="shared" si="52"/>
        <v>-56711</v>
      </c>
      <c r="AL81" s="16">
        <v>7246923</v>
      </c>
      <c r="AM81" s="16">
        <v>6394200</v>
      </c>
      <c r="AN81" s="62">
        <f t="shared" si="53"/>
        <v>-852723</v>
      </c>
      <c r="AO81" s="29">
        <v>5594241</v>
      </c>
      <c r="AP81" s="29">
        <v>5535193</v>
      </c>
      <c r="AQ81" s="62">
        <f t="shared" si="54"/>
        <v>-59048</v>
      </c>
      <c r="AR81" s="16">
        <v>2447183</v>
      </c>
      <c r="AS81" s="16">
        <v>2021255</v>
      </c>
      <c r="AT81" s="62">
        <f t="shared" si="55"/>
        <v>-425928</v>
      </c>
      <c r="AU81" s="16">
        <v>1967961</v>
      </c>
      <c r="AV81" s="16">
        <v>1960000</v>
      </c>
      <c r="AW81" s="62">
        <f t="shared" si="56"/>
        <v>-7961</v>
      </c>
      <c r="AX81" s="16">
        <v>3075762</v>
      </c>
      <c r="AY81" s="16">
        <v>2853700</v>
      </c>
      <c r="AZ81" s="62">
        <f t="shared" si="57"/>
        <v>-222062</v>
      </c>
      <c r="BA81" s="16">
        <v>3594641</v>
      </c>
      <c r="BB81" s="16">
        <v>3228900</v>
      </c>
      <c r="BC81" s="62">
        <f t="shared" si="58"/>
        <v>-365741</v>
      </c>
      <c r="BD81" s="16">
        <v>1804247</v>
      </c>
      <c r="BE81" s="16">
        <v>1635826</v>
      </c>
      <c r="BF81" s="62">
        <f t="shared" si="59"/>
        <v>-168421</v>
      </c>
      <c r="BG81" s="16">
        <v>2698077</v>
      </c>
      <c r="BH81" s="16">
        <v>2509225</v>
      </c>
      <c r="BI81" s="62">
        <f t="shared" si="60"/>
        <v>-188852</v>
      </c>
      <c r="BJ81" s="16">
        <v>2314612</v>
      </c>
      <c r="BK81" s="16">
        <v>2191382</v>
      </c>
      <c r="BL81" s="62">
        <f t="shared" si="61"/>
        <v>-123230</v>
      </c>
      <c r="BM81" s="16">
        <v>17960140</v>
      </c>
      <c r="BN81" s="16">
        <v>17960140</v>
      </c>
      <c r="BO81" s="62">
        <f t="shared" si="62"/>
        <v>0</v>
      </c>
    </row>
    <row r="82" spans="1:67" s="96" customFormat="1" ht="31.5">
      <c r="A82" s="4"/>
      <c r="B82" s="9" t="s">
        <v>23</v>
      </c>
      <c r="C82" s="14">
        <v>559302971</v>
      </c>
      <c r="D82" s="14"/>
      <c r="E82" s="14">
        <v>559270150</v>
      </c>
      <c r="F82" s="90"/>
      <c r="G82" s="62">
        <f t="shared" si="42"/>
        <v>-32821</v>
      </c>
      <c r="H82" s="14">
        <v>157507705</v>
      </c>
      <c r="I82" s="14">
        <v>157507705</v>
      </c>
      <c r="J82" s="62">
        <f t="shared" si="43"/>
        <v>0</v>
      </c>
      <c r="K82" s="16">
        <v>64267478</v>
      </c>
      <c r="L82" s="16">
        <v>64267476</v>
      </c>
      <c r="M82" s="62">
        <f t="shared" si="44"/>
        <v>-2</v>
      </c>
      <c r="N82" s="61">
        <v>14343979</v>
      </c>
      <c r="O82" s="61">
        <v>14343979</v>
      </c>
      <c r="P82" s="62">
        <f t="shared" si="45"/>
        <v>0</v>
      </c>
      <c r="Q82" s="26">
        <v>20977819</v>
      </c>
      <c r="R82" s="26">
        <v>20977819</v>
      </c>
      <c r="S82" s="62">
        <f t="shared" si="46"/>
        <v>0</v>
      </c>
      <c r="T82" s="14">
        <v>24057603</v>
      </c>
      <c r="U82" s="14">
        <v>24057602</v>
      </c>
      <c r="V82" s="65">
        <f t="shared" si="47"/>
        <v>-1</v>
      </c>
      <c r="W82" s="16">
        <v>30947779</v>
      </c>
      <c r="X82" s="16">
        <v>30947777</v>
      </c>
      <c r="Y82" s="65">
        <f t="shared" si="48"/>
        <v>-2</v>
      </c>
      <c r="Z82" s="16">
        <v>25935089</v>
      </c>
      <c r="AA82" s="16">
        <v>25935085</v>
      </c>
      <c r="AB82" s="62">
        <f t="shared" si="49"/>
        <v>-4</v>
      </c>
      <c r="AC82" s="16">
        <v>9242821</v>
      </c>
      <c r="AD82" s="16">
        <v>9242819</v>
      </c>
      <c r="AE82" s="62">
        <f t="shared" si="50"/>
        <v>-2</v>
      </c>
      <c r="AF82" s="16">
        <v>17044126</v>
      </c>
      <c r="AG82" s="16">
        <v>17044126</v>
      </c>
      <c r="AH82" s="61">
        <f t="shared" si="51"/>
        <v>0</v>
      </c>
      <c r="AI82" s="16">
        <v>6534307</v>
      </c>
      <c r="AJ82" s="16">
        <v>6534306</v>
      </c>
      <c r="AK82" s="62">
        <f t="shared" si="52"/>
        <v>-1</v>
      </c>
      <c r="AL82" s="16">
        <v>16990153</v>
      </c>
      <c r="AM82" s="16">
        <v>16990152</v>
      </c>
      <c r="AN82" s="62">
        <f t="shared" si="53"/>
        <v>-1</v>
      </c>
      <c r="AO82" s="29">
        <v>30151389</v>
      </c>
      <c r="AP82" s="29">
        <v>30151389</v>
      </c>
      <c r="AQ82" s="62">
        <f t="shared" si="54"/>
        <v>0</v>
      </c>
      <c r="AR82" s="16">
        <v>31734940</v>
      </c>
      <c r="AS82" s="16">
        <v>31725690</v>
      </c>
      <c r="AT82" s="62">
        <f t="shared" si="55"/>
        <v>-9250</v>
      </c>
      <c r="AU82" s="16">
        <v>6781624</v>
      </c>
      <c r="AV82" s="16">
        <v>6781622</v>
      </c>
      <c r="AW82" s="62">
        <f t="shared" si="56"/>
        <v>-2</v>
      </c>
      <c r="AX82" s="16">
        <v>9044786</v>
      </c>
      <c r="AY82" s="16">
        <v>9044784</v>
      </c>
      <c r="AZ82" s="62">
        <f t="shared" si="57"/>
        <v>-2</v>
      </c>
      <c r="BA82" s="16">
        <v>13623860</v>
      </c>
      <c r="BB82" s="16">
        <v>13623859</v>
      </c>
      <c r="BC82" s="62">
        <f t="shared" si="58"/>
        <v>-1</v>
      </c>
      <c r="BD82" s="16">
        <v>10025054</v>
      </c>
      <c r="BE82" s="16">
        <v>10025053</v>
      </c>
      <c r="BF82" s="62">
        <f t="shared" si="59"/>
        <v>-1</v>
      </c>
      <c r="BG82" s="16">
        <v>10614619</v>
      </c>
      <c r="BH82" s="16">
        <v>10614614</v>
      </c>
      <c r="BI82" s="62">
        <f t="shared" si="60"/>
        <v>-5</v>
      </c>
      <c r="BJ82" s="16">
        <v>32131008</v>
      </c>
      <c r="BK82" s="16">
        <v>32107464</v>
      </c>
      <c r="BL82" s="62">
        <f t="shared" si="61"/>
        <v>-23544</v>
      </c>
      <c r="BM82" s="16">
        <v>27346832</v>
      </c>
      <c r="BN82" s="16">
        <v>27346830</v>
      </c>
      <c r="BO82" s="62">
        <f t="shared" si="62"/>
        <v>-2</v>
      </c>
    </row>
    <row r="83" spans="1:67" s="96" customFormat="1" ht="47.25" customHeight="1">
      <c r="A83" s="4"/>
      <c r="B83" s="10" t="s">
        <v>28</v>
      </c>
      <c r="C83" s="14">
        <v>72863790</v>
      </c>
      <c r="D83" s="14"/>
      <c r="E83" s="14">
        <v>72863790</v>
      </c>
      <c r="F83" s="90"/>
      <c r="G83" s="62">
        <f t="shared" si="42"/>
        <v>0</v>
      </c>
      <c r="H83" s="14">
        <v>14250000</v>
      </c>
      <c r="I83" s="14">
        <v>14250000</v>
      </c>
      <c r="J83" s="62">
        <f t="shared" si="43"/>
        <v>0</v>
      </c>
      <c r="K83" s="16"/>
      <c r="L83" s="16"/>
      <c r="M83" s="62">
        <f t="shared" si="44"/>
        <v>0</v>
      </c>
      <c r="N83" s="61"/>
      <c r="O83" s="61"/>
      <c r="P83" s="62">
        <f t="shared" si="45"/>
        <v>0</v>
      </c>
      <c r="Q83" s="26"/>
      <c r="R83" s="26"/>
      <c r="S83" s="62">
        <f t="shared" si="46"/>
        <v>0</v>
      </c>
      <c r="T83" s="14"/>
      <c r="U83" s="14"/>
      <c r="V83" s="65">
        <f t="shared" si="47"/>
        <v>0</v>
      </c>
      <c r="W83" s="16"/>
      <c r="X83" s="16"/>
      <c r="Y83" s="65">
        <f t="shared" si="48"/>
        <v>0</v>
      </c>
      <c r="Z83" s="16"/>
      <c r="AA83" s="16"/>
      <c r="AB83" s="62">
        <f t="shared" si="49"/>
        <v>0</v>
      </c>
      <c r="AC83" s="16"/>
      <c r="AD83" s="16"/>
      <c r="AE83" s="62">
        <f t="shared" si="50"/>
        <v>0</v>
      </c>
      <c r="AF83" s="16"/>
      <c r="AG83" s="16"/>
      <c r="AH83" s="61">
        <f t="shared" si="51"/>
        <v>0</v>
      </c>
      <c r="AI83" s="16"/>
      <c r="AJ83" s="16"/>
      <c r="AK83" s="62">
        <f t="shared" si="52"/>
        <v>0</v>
      </c>
      <c r="AL83" s="16">
        <v>22513160</v>
      </c>
      <c r="AM83" s="16">
        <v>22513160</v>
      </c>
      <c r="AN83" s="62">
        <f t="shared" si="53"/>
        <v>0</v>
      </c>
      <c r="AO83" s="29">
        <v>19197630</v>
      </c>
      <c r="AP83" s="29">
        <v>19197630</v>
      </c>
      <c r="AQ83" s="62">
        <f t="shared" si="54"/>
        <v>0</v>
      </c>
      <c r="AR83" s="16"/>
      <c r="AS83" s="16"/>
      <c r="AT83" s="62">
        <f t="shared" si="55"/>
        <v>0</v>
      </c>
      <c r="AU83" s="16"/>
      <c r="AV83" s="16"/>
      <c r="AW83" s="62">
        <f t="shared" si="56"/>
        <v>0</v>
      </c>
      <c r="AX83" s="16"/>
      <c r="AY83" s="16"/>
      <c r="AZ83" s="62">
        <f t="shared" si="57"/>
        <v>0</v>
      </c>
      <c r="BA83" s="16"/>
      <c r="BB83" s="16"/>
      <c r="BC83" s="62">
        <f t="shared" si="58"/>
        <v>0</v>
      </c>
      <c r="BD83" s="16">
        <v>16903000</v>
      </c>
      <c r="BE83" s="16">
        <v>16903000</v>
      </c>
      <c r="BF83" s="62">
        <f t="shared" si="59"/>
        <v>0</v>
      </c>
      <c r="BG83" s="16"/>
      <c r="BH83" s="16"/>
      <c r="BI83" s="62">
        <f t="shared" si="60"/>
        <v>0</v>
      </c>
      <c r="BJ83" s="16"/>
      <c r="BK83" s="16"/>
      <c r="BL83" s="62">
        <f t="shared" si="61"/>
        <v>0</v>
      </c>
      <c r="BM83" s="16"/>
      <c r="BN83" s="16"/>
      <c r="BO83" s="62">
        <f t="shared" si="62"/>
        <v>0</v>
      </c>
    </row>
    <row r="84" spans="1:67" s="96" customFormat="1" ht="15.75">
      <c r="A84" s="4"/>
      <c r="B84" s="9" t="s">
        <v>29</v>
      </c>
      <c r="C84" s="14">
        <v>64247272</v>
      </c>
      <c r="D84" s="14"/>
      <c r="E84" s="14">
        <v>61236874</v>
      </c>
      <c r="F84" s="90"/>
      <c r="G84" s="62">
        <f t="shared" si="42"/>
        <v>-3010398</v>
      </c>
      <c r="H84" s="14">
        <v>22832886</v>
      </c>
      <c r="I84" s="14">
        <v>22832886</v>
      </c>
      <c r="J84" s="62">
        <f t="shared" si="43"/>
        <v>0</v>
      </c>
      <c r="K84" s="16">
        <v>13632771</v>
      </c>
      <c r="L84" s="16">
        <v>13078505</v>
      </c>
      <c r="M84" s="62">
        <f t="shared" si="44"/>
        <v>-554266</v>
      </c>
      <c r="N84" s="61">
        <v>2324356</v>
      </c>
      <c r="O84" s="61">
        <v>2248077</v>
      </c>
      <c r="P84" s="86">
        <f t="shared" si="45"/>
        <v>-76279</v>
      </c>
      <c r="Q84" s="26">
        <v>1185691</v>
      </c>
      <c r="R84" s="26">
        <v>1146678</v>
      </c>
      <c r="S84" s="62">
        <f t="shared" si="46"/>
        <v>-39013</v>
      </c>
      <c r="T84" s="14">
        <v>3596336</v>
      </c>
      <c r="U84" s="14">
        <v>3214118</v>
      </c>
      <c r="V84" s="65">
        <f t="shared" si="47"/>
        <v>-382218</v>
      </c>
      <c r="W84" s="16">
        <v>2415230</v>
      </c>
      <c r="X84" s="16">
        <v>2106903</v>
      </c>
      <c r="Y84" s="65">
        <f t="shared" si="48"/>
        <v>-308327</v>
      </c>
      <c r="Z84" s="16">
        <v>2281836</v>
      </c>
      <c r="AA84" s="16">
        <v>2276212</v>
      </c>
      <c r="AB84" s="62">
        <f t="shared" si="49"/>
        <v>-5624</v>
      </c>
      <c r="AC84" s="16">
        <v>489942</v>
      </c>
      <c r="AD84" s="16">
        <v>313735</v>
      </c>
      <c r="AE84" s="62">
        <f t="shared" si="50"/>
        <v>-176207</v>
      </c>
      <c r="AF84" s="16">
        <v>694614</v>
      </c>
      <c r="AG84" s="16">
        <v>491529</v>
      </c>
      <c r="AH84" s="61">
        <f t="shared" si="51"/>
        <v>-203085</v>
      </c>
      <c r="AI84" s="16">
        <v>913804</v>
      </c>
      <c r="AJ84" s="16">
        <v>548786</v>
      </c>
      <c r="AK84" s="62">
        <f t="shared" si="52"/>
        <v>-365018</v>
      </c>
      <c r="AL84" s="16">
        <v>1550334</v>
      </c>
      <c r="AM84" s="16">
        <v>1550333</v>
      </c>
      <c r="AN84" s="62">
        <f t="shared" si="53"/>
        <v>-1</v>
      </c>
      <c r="AO84" s="29">
        <v>2232472</v>
      </c>
      <c r="AP84" s="29">
        <v>2033313</v>
      </c>
      <c r="AQ84" s="62">
        <f t="shared" si="54"/>
        <v>-199159</v>
      </c>
      <c r="AR84" s="16">
        <v>915140</v>
      </c>
      <c r="AS84" s="16">
        <v>907861</v>
      </c>
      <c r="AT84" s="62">
        <f t="shared" si="55"/>
        <v>-7279</v>
      </c>
      <c r="AU84" s="16">
        <v>653329</v>
      </c>
      <c r="AV84" s="16">
        <v>512103</v>
      </c>
      <c r="AW84" s="62">
        <f t="shared" si="56"/>
        <v>-141226</v>
      </c>
      <c r="AX84" s="16">
        <v>988004</v>
      </c>
      <c r="AY84" s="16">
        <v>884731</v>
      </c>
      <c r="AZ84" s="62">
        <f t="shared" si="57"/>
        <v>-103273</v>
      </c>
      <c r="BA84" s="16">
        <v>1420207</v>
      </c>
      <c r="BB84" s="16">
        <v>1296574</v>
      </c>
      <c r="BC84" s="62">
        <f t="shared" si="58"/>
        <v>-123633</v>
      </c>
      <c r="BD84" s="16">
        <v>698696</v>
      </c>
      <c r="BE84" s="16">
        <v>618986</v>
      </c>
      <c r="BF84" s="62">
        <f t="shared" si="59"/>
        <v>-79710</v>
      </c>
      <c r="BG84" s="16">
        <v>731766</v>
      </c>
      <c r="BH84" s="16">
        <v>588317</v>
      </c>
      <c r="BI84" s="62">
        <f t="shared" si="60"/>
        <v>-143449</v>
      </c>
      <c r="BJ84" s="16">
        <v>1335831</v>
      </c>
      <c r="BK84" s="16">
        <v>1237560</v>
      </c>
      <c r="BL84" s="62">
        <f t="shared" si="61"/>
        <v>-98271</v>
      </c>
      <c r="BM84" s="16">
        <v>3354027</v>
      </c>
      <c r="BN84" s="16">
        <v>3349667</v>
      </c>
      <c r="BO84" s="62">
        <f t="shared" si="62"/>
        <v>-4360</v>
      </c>
    </row>
    <row r="85" spans="1:67" s="96" customFormat="1" ht="31.5" customHeight="1">
      <c r="A85" s="4"/>
      <c r="B85" s="9" t="s">
        <v>30</v>
      </c>
      <c r="C85" s="14">
        <v>27905321</v>
      </c>
      <c r="D85" s="14"/>
      <c r="E85" s="14">
        <v>27186946</v>
      </c>
      <c r="F85" s="90"/>
      <c r="G85" s="62">
        <f t="shared" si="42"/>
        <v>-718375</v>
      </c>
      <c r="H85" s="14">
        <v>14839982</v>
      </c>
      <c r="I85" s="14">
        <v>14383557</v>
      </c>
      <c r="J85" s="62">
        <f t="shared" si="43"/>
        <v>-456425</v>
      </c>
      <c r="K85" s="16">
        <v>4222360</v>
      </c>
      <c r="L85" s="16">
        <v>4133043</v>
      </c>
      <c r="M85" s="62">
        <f t="shared" si="44"/>
        <v>-89317</v>
      </c>
      <c r="N85" s="61">
        <v>745268</v>
      </c>
      <c r="O85" s="61">
        <v>730893</v>
      </c>
      <c r="P85" s="62">
        <f t="shared" si="45"/>
        <v>-14375</v>
      </c>
      <c r="Q85" s="26">
        <v>1124398</v>
      </c>
      <c r="R85" s="26">
        <v>1124398</v>
      </c>
      <c r="S85" s="62">
        <f t="shared" si="46"/>
        <v>0</v>
      </c>
      <c r="T85" s="14">
        <v>1349522</v>
      </c>
      <c r="U85" s="14">
        <v>1283595</v>
      </c>
      <c r="V85" s="65">
        <f t="shared" si="47"/>
        <v>-65927</v>
      </c>
      <c r="W85" s="16"/>
      <c r="X85" s="16"/>
      <c r="Y85" s="65">
        <f t="shared" si="48"/>
        <v>0</v>
      </c>
      <c r="Z85" s="16">
        <v>1350950</v>
      </c>
      <c r="AA85" s="16">
        <v>1320711</v>
      </c>
      <c r="AB85" s="62">
        <f t="shared" si="49"/>
        <v>-30239</v>
      </c>
      <c r="AC85" s="16">
        <v>89102</v>
      </c>
      <c r="AD85" s="16">
        <v>89102</v>
      </c>
      <c r="AE85" s="62">
        <f t="shared" si="50"/>
        <v>0</v>
      </c>
      <c r="AF85" s="16">
        <v>382900</v>
      </c>
      <c r="AG85" s="16">
        <v>373657</v>
      </c>
      <c r="AH85" s="61">
        <f t="shared" si="51"/>
        <v>-9243</v>
      </c>
      <c r="AI85" s="16">
        <v>116676</v>
      </c>
      <c r="AJ85" s="16">
        <v>116676</v>
      </c>
      <c r="AK85" s="62">
        <f t="shared" si="52"/>
        <v>0</v>
      </c>
      <c r="AL85" s="16">
        <v>522447</v>
      </c>
      <c r="AM85" s="16">
        <v>503144</v>
      </c>
      <c r="AN85" s="62">
        <f t="shared" si="53"/>
        <v>-19303</v>
      </c>
      <c r="AO85" s="29">
        <v>119826</v>
      </c>
      <c r="AP85" s="29">
        <v>119825</v>
      </c>
      <c r="AQ85" s="62">
        <f t="shared" si="54"/>
        <v>-1</v>
      </c>
      <c r="AR85" s="16">
        <v>210540</v>
      </c>
      <c r="AS85" s="16">
        <v>210534</v>
      </c>
      <c r="AT85" s="62">
        <f t="shared" si="55"/>
        <v>-6</v>
      </c>
      <c r="AU85" s="16">
        <v>131280</v>
      </c>
      <c r="AV85" s="16">
        <v>131280</v>
      </c>
      <c r="AW85" s="62">
        <f t="shared" si="56"/>
        <v>0</v>
      </c>
      <c r="AX85" s="16">
        <v>368516</v>
      </c>
      <c r="AY85" s="16">
        <v>343300</v>
      </c>
      <c r="AZ85" s="62">
        <f t="shared" si="57"/>
        <v>-25216</v>
      </c>
      <c r="BA85" s="16">
        <v>362276</v>
      </c>
      <c r="BB85" s="16">
        <v>356480</v>
      </c>
      <c r="BC85" s="62">
        <f t="shared" si="58"/>
        <v>-5796</v>
      </c>
      <c r="BD85" s="16">
        <v>339250</v>
      </c>
      <c r="BE85" s="16">
        <v>337945</v>
      </c>
      <c r="BF85" s="62">
        <f t="shared" si="59"/>
        <v>-1305</v>
      </c>
      <c r="BG85" s="16">
        <v>287900</v>
      </c>
      <c r="BH85" s="16">
        <v>286679</v>
      </c>
      <c r="BI85" s="62">
        <f t="shared" si="60"/>
        <v>-1221</v>
      </c>
      <c r="BJ85" s="16">
        <v>262488</v>
      </c>
      <c r="BK85" s="16">
        <v>262488</v>
      </c>
      <c r="BL85" s="62">
        <f t="shared" si="61"/>
        <v>0</v>
      </c>
      <c r="BM85" s="16">
        <v>1079640</v>
      </c>
      <c r="BN85" s="16">
        <v>1079640</v>
      </c>
      <c r="BO85" s="62">
        <f t="shared" si="62"/>
        <v>0</v>
      </c>
    </row>
    <row r="86" spans="1:67" s="96" customFormat="1" ht="31.5">
      <c r="A86" s="4"/>
      <c r="B86" s="9" t="s">
        <v>31</v>
      </c>
      <c r="C86" s="14">
        <v>6290348095</v>
      </c>
      <c r="D86" s="14"/>
      <c r="E86" s="14">
        <v>6182489841</v>
      </c>
      <c r="F86" s="90"/>
      <c r="G86" s="62">
        <f t="shared" si="42"/>
        <v>-107858254</v>
      </c>
      <c r="H86" s="14">
        <v>2359580100</v>
      </c>
      <c r="I86" s="14">
        <v>2315525480</v>
      </c>
      <c r="J86" s="62">
        <f t="shared" si="43"/>
        <v>-44054620</v>
      </c>
      <c r="K86" s="16">
        <v>779777700</v>
      </c>
      <c r="L86" s="16">
        <v>764902400</v>
      </c>
      <c r="M86" s="62">
        <f t="shared" si="44"/>
        <v>-14875300</v>
      </c>
      <c r="N86" s="61">
        <v>192158600</v>
      </c>
      <c r="O86" s="61">
        <v>187150600</v>
      </c>
      <c r="P86" s="62">
        <f t="shared" si="45"/>
        <v>-5008000</v>
      </c>
      <c r="Q86" s="26">
        <v>213132000</v>
      </c>
      <c r="R86" s="26">
        <v>211111100</v>
      </c>
      <c r="S86" s="62">
        <f t="shared" si="46"/>
        <v>-2020900</v>
      </c>
      <c r="T86" s="14">
        <v>398106000</v>
      </c>
      <c r="U86" s="14">
        <v>389521000</v>
      </c>
      <c r="V86" s="65">
        <f t="shared" si="47"/>
        <v>-8585000</v>
      </c>
      <c r="W86" s="16">
        <v>259209200</v>
      </c>
      <c r="X86" s="16">
        <v>254993800</v>
      </c>
      <c r="Y86" s="65">
        <f t="shared" si="48"/>
        <v>-4215400</v>
      </c>
      <c r="Z86" s="16">
        <v>316414700</v>
      </c>
      <c r="AA86" s="16">
        <v>309473500</v>
      </c>
      <c r="AB86" s="62">
        <f t="shared" si="49"/>
        <v>-6941200</v>
      </c>
      <c r="AC86" s="16">
        <v>75043400</v>
      </c>
      <c r="AD86" s="16">
        <v>73617400</v>
      </c>
      <c r="AE86" s="62">
        <f t="shared" si="50"/>
        <v>-1426000</v>
      </c>
      <c r="AF86" s="16">
        <v>119759800</v>
      </c>
      <c r="AG86" s="16">
        <v>117992100</v>
      </c>
      <c r="AH86" s="61">
        <f t="shared" si="51"/>
        <v>-1767700</v>
      </c>
      <c r="AI86" s="16">
        <v>57822600</v>
      </c>
      <c r="AJ86" s="16">
        <v>57565346</v>
      </c>
      <c r="AK86" s="62">
        <f t="shared" si="52"/>
        <v>-257254</v>
      </c>
      <c r="AL86" s="16">
        <v>198324000</v>
      </c>
      <c r="AM86" s="16">
        <v>194266400</v>
      </c>
      <c r="AN86" s="62">
        <f t="shared" si="53"/>
        <v>-4057600</v>
      </c>
      <c r="AO86" s="29">
        <v>186627500</v>
      </c>
      <c r="AP86" s="29">
        <v>182501500</v>
      </c>
      <c r="AQ86" s="62">
        <f t="shared" si="54"/>
        <v>-4126000</v>
      </c>
      <c r="AR86" s="16">
        <v>81543700</v>
      </c>
      <c r="AS86" s="16">
        <v>81187500</v>
      </c>
      <c r="AT86" s="62">
        <f t="shared" si="55"/>
        <v>-356200</v>
      </c>
      <c r="AU86" s="16">
        <v>60048700</v>
      </c>
      <c r="AV86" s="16">
        <v>59527700</v>
      </c>
      <c r="AW86" s="62">
        <f t="shared" si="56"/>
        <v>-521000</v>
      </c>
      <c r="AX86" s="16">
        <v>124675000</v>
      </c>
      <c r="AY86" s="16">
        <v>122667200</v>
      </c>
      <c r="AZ86" s="62">
        <f t="shared" si="57"/>
        <v>-2007800</v>
      </c>
      <c r="BA86" s="16">
        <v>128242500</v>
      </c>
      <c r="BB86" s="16">
        <v>125959700</v>
      </c>
      <c r="BC86" s="62">
        <f t="shared" si="58"/>
        <v>-2282800</v>
      </c>
      <c r="BD86" s="16">
        <v>81460000</v>
      </c>
      <c r="BE86" s="16">
        <v>80997900</v>
      </c>
      <c r="BF86" s="62">
        <f t="shared" si="59"/>
        <v>-462100</v>
      </c>
      <c r="BG86" s="16">
        <v>129527500</v>
      </c>
      <c r="BH86" s="16">
        <v>127207400</v>
      </c>
      <c r="BI86" s="62">
        <f t="shared" si="60"/>
        <v>-2320100</v>
      </c>
      <c r="BJ86" s="16">
        <v>105423795</v>
      </c>
      <c r="BK86" s="16">
        <v>102850515</v>
      </c>
      <c r="BL86" s="62">
        <f t="shared" si="61"/>
        <v>-2573280</v>
      </c>
      <c r="BM86" s="16">
        <v>423471300</v>
      </c>
      <c r="BN86" s="16">
        <v>423471300</v>
      </c>
      <c r="BO86" s="62">
        <f t="shared" si="62"/>
        <v>0</v>
      </c>
    </row>
    <row r="87" spans="1:67" s="96" customFormat="1" ht="15.75">
      <c r="A87" s="4"/>
      <c r="B87" s="9" t="s">
        <v>40</v>
      </c>
      <c r="C87" s="14">
        <v>386491800</v>
      </c>
      <c r="D87" s="14"/>
      <c r="E87" s="14">
        <v>378885890</v>
      </c>
      <c r="F87" s="90"/>
      <c r="G87" s="62">
        <f t="shared" si="42"/>
        <v>-7605910</v>
      </c>
      <c r="H87" s="14">
        <v>129016500</v>
      </c>
      <c r="I87" s="14">
        <v>127527780</v>
      </c>
      <c r="J87" s="62">
        <f t="shared" si="43"/>
        <v>-1488720</v>
      </c>
      <c r="K87" s="16">
        <v>63698000</v>
      </c>
      <c r="L87" s="16">
        <v>61547360</v>
      </c>
      <c r="M87" s="62">
        <f t="shared" si="44"/>
        <v>-2150640</v>
      </c>
      <c r="N87" s="61">
        <v>13969500</v>
      </c>
      <c r="O87" s="61">
        <v>13451560</v>
      </c>
      <c r="P87" s="62">
        <f t="shared" si="45"/>
        <v>-517940</v>
      </c>
      <c r="Q87" s="16">
        <v>10860000</v>
      </c>
      <c r="R87" s="16">
        <v>10860000</v>
      </c>
      <c r="S87" s="62">
        <f t="shared" si="46"/>
        <v>0</v>
      </c>
      <c r="T87" s="16">
        <v>21653000</v>
      </c>
      <c r="U87" s="16">
        <v>21653000</v>
      </c>
      <c r="V87" s="65">
        <f t="shared" si="47"/>
        <v>0</v>
      </c>
      <c r="W87" s="16">
        <v>18946500</v>
      </c>
      <c r="X87" s="16">
        <v>18946500</v>
      </c>
      <c r="Y87" s="65">
        <f t="shared" si="48"/>
        <v>0</v>
      </c>
      <c r="Z87" s="16">
        <v>23860800</v>
      </c>
      <c r="AA87" s="16">
        <v>23550000</v>
      </c>
      <c r="AB87" s="62">
        <f t="shared" si="49"/>
        <v>-310800</v>
      </c>
      <c r="AC87" s="16">
        <v>4099300</v>
      </c>
      <c r="AD87" s="16">
        <v>4021400</v>
      </c>
      <c r="AE87" s="62">
        <f t="shared" si="50"/>
        <v>-77900</v>
      </c>
      <c r="AF87" s="16">
        <v>7087600</v>
      </c>
      <c r="AG87" s="16">
        <v>6634000</v>
      </c>
      <c r="AH87" s="61">
        <f t="shared" si="51"/>
        <v>-453600</v>
      </c>
      <c r="AI87" s="16">
        <v>4089600</v>
      </c>
      <c r="AJ87" s="16">
        <v>3609260</v>
      </c>
      <c r="AK87" s="62">
        <f t="shared" si="52"/>
        <v>-480340</v>
      </c>
      <c r="AL87" s="16">
        <v>12345400</v>
      </c>
      <c r="AM87" s="16">
        <v>12345400</v>
      </c>
      <c r="AN87" s="62">
        <f t="shared" si="53"/>
        <v>0</v>
      </c>
      <c r="AO87" s="29">
        <v>12727600</v>
      </c>
      <c r="AP87" s="29">
        <v>12175652</v>
      </c>
      <c r="AQ87" s="62">
        <f t="shared" si="54"/>
        <v>-551948</v>
      </c>
      <c r="AR87" s="16">
        <v>6559400</v>
      </c>
      <c r="AS87" s="16">
        <v>6270281</v>
      </c>
      <c r="AT87" s="62">
        <f t="shared" si="55"/>
        <v>-289119</v>
      </c>
      <c r="AU87" s="16">
        <v>3137600</v>
      </c>
      <c r="AV87" s="16">
        <v>3137600</v>
      </c>
      <c r="AW87" s="62">
        <f t="shared" si="56"/>
        <v>0</v>
      </c>
      <c r="AX87" s="16">
        <v>6703500</v>
      </c>
      <c r="AY87" s="16">
        <v>6410400</v>
      </c>
      <c r="AZ87" s="62">
        <f t="shared" si="57"/>
        <v>-293100</v>
      </c>
      <c r="BA87" s="16">
        <v>9561200</v>
      </c>
      <c r="BB87" s="16">
        <v>9057700</v>
      </c>
      <c r="BC87" s="62">
        <f t="shared" si="58"/>
        <v>-503500</v>
      </c>
      <c r="BD87" s="16">
        <v>5115800</v>
      </c>
      <c r="BE87" s="16">
        <v>4961998</v>
      </c>
      <c r="BF87" s="62">
        <f t="shared" si="59"/>
        <v>-153802</v>
      </c>
      <c r="BG87" s="16">
        <v>5147800</v>
      </c>
      <c r="BH87" s="16">
        <v>5048800</v>
      </c>
      <c r="BI87" s="62">
        <f t="shared" si="60"/>
        <v>-99000</v>
      </c>
      <c r="BJ87" s="16">
        <v>7854800</v>
      </c>
      <c r="BK87" s="16">
        <v>7619300</v>
      </c>
      <c r="BL87" s="62">
        <f t="shared" si="61"/>
        <v>-235500</v>
      </c>
      <c r="BM87" s="16">
        <v>20057900</v>
      </c>
      <c r="BN87" s="16">
        <v>20057900</v>
      </c>
      <c r="BO87" s="62">
        <f t="shared" si="62"/>
        <v>0</v>
      </c>
    </row>
    <row r="88" spans="1:67" s="96" customFormat="1" ht="15.75">
      <c r="A88" s="4"/>
      <c r="B88" s="9" t="s">
        <v>32</v>
      </c>
      <c r="C88" s="14">
        <v>60824437</v>
      </c>
      <c r="D88" s="14"/>
      <c r="E88" s="14">
        <v>60824437</v>
      </c>
      <c r="F88" s="90"/>
      <c r="G88" s="62">
        <f t="shared" si="42"/>
        <v>0</v>
      </c>
      <c r="H88" s="14">
        <v>25813034</v>
      </c>
      <c r="I88" s="14">
        <v>25813034</v>
      </c>
      <c r="J88" s="62">
        <f t="shared" si="43"/>
        <v>0</v>
      </c>
      <c r="K88" s="16">
        <v>8167158</v>
      </c>
      <c r="L88" s="16">
        <v>8167158</v>
      </c>
      <c r="M88" s="62">
        <f t="shared" si="44"/>
        <v>0</v>
      </c>
      <c r="N88" s="61">
        <v>2332921</v>
      </c>
      <c r="O88" s="61">
        <v>2332921</v>
      </c>
      <c r="P88" s="62">
        <f t="shared" si="45"/>
        <v>0</v>
      </c>
      <c r="Q88" s="26">
        <v>1714966</v>
      </c>
      <c r="R88" s="26">
        <v>1714966</v>
      </c>
      <c r="S88" s="62">
        <f t="shared" si="46"/>
        <v>0</v>
      </c>
      <c r="T88" s="14">
        <v>3235088</v>
      </c>
      <c r="U88" s="14">
        <v>3235088</v>
      </c>
      <c r="V88" s="65">
        <f t="shared" si="47"/>
        <v>0</v>
      </c>
      <c r="W88" s="16">
        <v>3011354</v>
      </c>
      <c r="X88" s="16">
        <v>3011354</v>
      </c>
      <c r="Y88" s="65">
        <f t="shared" si="48"/>
        <v>0</v>
      </c>
      <c r="Z88" s="16">
        <v>3686489</v>
      </c>
      <c r="AA88" s="16">
        <v>3686489</v>
      </c>
      <c r="AB88" s="62">
        <f t="shared" si="49"/>
        <v>0</v>
      </c>
      <c r="AC88" s="16">
        <v>492949</v>
      </c>
      <c r="AD88" s="16">
        <v>492949</v>
      </c>
      <c r="AE88" s="62">
        <f t="shared" si="50"/>
        <v>0</v>
      </c>
      <c r="AF88" s="16">
        <v>522001</v>
      </c>
      <c r="AG88" s="16">
        <v>522001</v>
      </c>
      <c r="AH88" s="61">
        <f t="shared" si="51"/>
        <v>0</v>
      </c>
      <c r="AI88" s="16">
        <v>451769</v>
      </c>
      <c r="AJ88" s="16">
        <v>451769</v>
      </c>
      <c r="AK88" s="62">
        <f t="shared" si="52"/>
        <v>0</v>
      </c>
      <c r="AL88" s="16">
        <v>1466168</v>
      </c>
      <c r="AM88" s="16">
        <v>1466168</v>
      </c>
      <c r="AN88" s="62">
        <f t="shared" si="53"/>
        <v>0</v>
      </c>
      <c r="AO88" s="29">
        <v>1402586</v>
      </c>
      <c r="AP88" s="29">
        <v>1402586</v>
      </c>
      <c r="AQ88" s="62">
        <f t="shared" si="54"/>
        <v>0</v>
      </c>
      <c r="AR88" s="16">
        <v>550272</v>
      </c>
      <c r="AS88" s="16">
        <v>550272</v>
      </c>
      <c r="AT88" s="62">
        <f t="shared" si="55"/>
        <v>0</v>
      </c>
      <c r="AU88" s="16">
        <v>534115</v>
      </c>
      <c r="AV88" s="16">
        <v>534115</v>
      </c>
      <c r="AW88" s="62">
        <f t="shared" si="56"/>
        <v>0</v>
      </c>
      <c r="AX88" s="16">
        <v>866127</v>
      </c>
      <c r="AY88" s="16">
        <v>866127</v>
      </c>
      <c r="AZ88" s="62">
        <f t="shared" si="57"/>
        <v>0</v>
      </c>
      <c r="BA88" s="16">
        <v>1086689</v>
      </c>
      <c r="BB88" s="16">
        <v>1086689</v>
      </c>
      <c r="BC88" s="62">
        <f t="shared" si="58"/>
        <v>0</v>
      </c>
      <c r="BD88" s="16">
        <v>532722</v>
      </c>
      <c r="BE88" s="16">
        <v>532722</v>
      </c>
      <c r="BF88" s="62">
        <f t="shared" si="59"/>
        <v>0</v>
      </c>
      <c r="BG88" s="16">
        <v>1027749</v>
      </c>
      <c r="BH88" s="16">
        <v>1027749</v>
      </c>
      <c r="BI88" s="62">
        <f t="shared" si="60"/>
        <v>0</v>
      </c>
      <c r="BJ88" s="16">
        <v>834556</v>
      </c>
      <c r="BK88" s="16">
        <v>834556</v>
      </c>
      <c r="BL88" s="62">
        <f t="shared" si="61"/>
        <v>0</v>
      </c>
      <c r="BM88" s="16">
        <v>3095724</v>
      </c>
      <c r="BN88" s="16">
        <v>3095724</v>
      </c>
      <c r="BO88" s="62">
        <f t="shared" si="62"/>
        <v>0</v>
      </c>
    </row>
    <row r="89" spans="1:67" s="96" customFormat="1" ht="31.5">
      <c r="A89" s="4"/>
      <c r="B89" s="9" t="s">
        <v>33</v>
      </c>
      <c r="C89" s="14">
        <v>4635861600</v>
      </c>
      <c r="D89" s="14"/>
      <c r="E89" s="14">
        <v>4553045900</v>
      </c>
      <c r="F89" s="90"/>
      <c r="G89" s="62">
        <f t="shared" si="42"/>
        <v>-82815700</v>
      </c>
      <c r="H89" s="14">
        <v>2593664400</v>
      </c>
      <c r="I89" s="14">
        <v>2546700100</v>
      </c>
      <c r="J89" s="62">
        <f t="shared" si="43"/>
        <v>-46964300</v>
      </c>
      <c r="K89" s="16">
        <v>616130000</v>
      </c>
      <c r="L89" s="16">
        <v>607686100</v>
      </c>
      <c r="M89" s="62">
        <f t="shared" si="44"/>
        <v>-8443900</v>
      </c>
      <c r="N89" s="61">
        <v>138657700</v>
      </c>
      <c r="O89" s="61">
        <v>135040500</v>
      </c>
      <c r="P89" s="62">
        <f t="shared" si="45"/>
        <v>-3617200</v>
      </c>
      <c r="Q89" s="26">
        <v>101473500</v>
      </c>
      <c r="R89" s="26">
        <v>99730700</v>
      </c>
      <c r="S89" s="62">
        <f t="shared" si="46"/>
        <v>-1742800</v>
      </c>
      <c r="T89" s="14">
        <v>211922600</v>
      </c>
      <c r="U89" s="14">
        <v>206905900</v>
      </c>
      <c r="V89" s="65">
        <f t="shared" si="47"/>
        <v>-5016700</v>
      </c>
      <c r="W89" s="16">
        <v>137825700</v>
      </c>
      <c r="X89" s="16">
        <v>135577100</v>
      </c>
      <c r="Y89" s="65">
        <f t="shared" si="48"/>
        <v>-2248600</v>
      </c>
      <c r="Z89" s="16">
        <v>211745000</v>
      </c>
      <c r="AA89" s="16">
        <v>207785600</v>
      </c>
      <c r="AB89" s="62">
        <f t="shared" si="49"/>
        <v>-3959400</v>
      </c>
      <c r="AC89" s="16">
        <v>23563300</v>
      </c>
      <c r="AD89" s="16">
        <v>23164600</v>
      </c>
      <c r="AE89" s="62">
        <f t="shared" si="50"/>
        <v>-398700</v>
      </c>
      <c r="AF89" s="16">
        <v>26560000</v>
      </c>
      <c r="AG89" s="16">
        <v>26214600</v>
      </c>
      <c r="AH89" s="61">
        <f t="shared" si="51"/>
        <v>-345400</v>
      </c>
      <c r="AI89" s="16">
        <v>18438400</v>
      </c>
      <c r="AJ89" s="16">
        <v>18060400</v>
      </c>
      <c r="AK89" s="62">
        <f t="shared" si="52"/>
        <v>-378000</v>
      </c>
      <c r="AL89" s="16">
        <v>98886100</v>
      </c>
      <c r="AM89" s="16">
        <v>96962300</v>
      </c>
      <c r="AN89" s="62">
        <f t="shared" si="53"/>
        <v>-1923800</v>
      </c>
      <c r="AO89" s="29">
        <v>70303000</v>
      </c>
      <c r="AP89" s="29">
        <v>68459000</v>
      </c>
      <c r="AQ89" s="62">
        <f t="shared" si="54"/>
        <v>-1844000</v>
      </c>
      <c r="AR89" s="16">
        <v>31838000</v>
      </c>
      <c r="AS89" s="16">
        <v>31838000</v>
      </c>
      <c r="AT89" s="62">
        <f t="shared" si="55"/>
        <v>0</v>
      </c>
      <c r="AU89" s="16">
        <v>33900000</v>
      </c>
      <c r="AV89" s="16">
        <v>33900000</v>
      </c>
      <c r="AW89" s="62">
        <f t="shared" si="56"/>
        <v>0</v>
      </c>
      <c r="AX89" s="16">
        <v>50327400</v>
      </c>
      <c r="AY89" s="16">
        <v>49522900</v>
      </c>
      <c r="AZ89" s="62">
        <f t="shared" si="57"/>
        <v>-804500</v>
      </c>
      <c r="BA89" s="16">
        <v>52620900</v>
      </c>
      <c r="BB89" s="16">
        <v>51637800</v>
      </c>
      <c r="BC89" s="62">
        <f t="shared" si="58"/>
        <v>-983100</v>
      </c>
      <c r="BD89" s="16">
        <v>22351200</v>
      </c>
      <c r="BE89" s="16">
        <v>22091900</v>
      </c>
      <c r="BF89" s="62">
        <f t="shared" si="59"/>
        <v>-259300</v>
      </c>
      <c r="BG89" s="16">
        <v>49661000</v>
      </c>
      <c r="BH89" s="16">
        <v>46265000</v>
      </c>
      <c r="BI89" s="62">
        <f t="shared" si="60"/>
        <v>-3396000</v>
      </c>
      <c r="BJ89" s="16">
        <v>29379400</v>
      </c>
      <c r="BK89" s="16">
        <v>28889400</v>
      </c>
      <c r="BL89" s="62">
        <f t="shared" si="61"/>
        <v>-490000</v>
      </c>
      <c r="BM89" s="16">
        <v>116614000</v>
      </c>
      <c r="BN89" s="16">
        <v>116614000</v>
      </c>
      <c r="BO89" s="62">
        <f t="shared" si="62"/>
        <v>0</v>
      </c>
    </row>
    <row r="90" spans="1:67" s="96" customFormat="1" ht="47.25">
      <c r="A90" s="4"/>
      <c r="B90" s="111" t="s">
        <v>51</v>
      </c>
      <c r="C90" s="14">
        <v>29986100</v>
      </c>
      <c r="D90" s="14"/>
      <c r="E90" s="14">
        <v>29984137</v>
      </c>
      <c r="F90" s="90"/>
      <c r="G90" s="62">
        <f t="shared" si="42"/>
        <v>-1963</v>
      </c>
      <c r="H90" s="14">
        <v>18542782</v>
      </c>
      <c r="I90" s="14">
        <v>18542782</v>
      </c>
      <c r="J90" s="62">
        <f t="shared" si="43"/>
        <v>0</v>
      </c>
      <c r="K90" s="16">
        <v>3975254</v>
      </c>
      <c r="L90" s="16">
        <v>3975253</v>
      </c>
      <c r="M90" s="62">
        <f t="shared" si="44"/>
        <v>-1</v>
      </c>
      <c r="N90" s="61">
        <v>616869</v>
      </c>
      <c r="O90" s="61">
        <v>616303</v>
      </c>
      <c r="P90" s="62">
        <f t="shared" si="45"/>
        <v>-566</v>
      </c>
      <c r="Q90" s="26">
        <v>464300</v>
      </c>
      <c r="R90" s="26">
        <v>464300</v>
      </c>
      <c r="S90" s="62">
        <f t="shared" si="46"/>
        <v>0</v>
      </c>
      <c r="T90" s="14">
        <v>1218454</v>
      </c>
      <c r="U90" s="14">
        <v>1217888</v>
      </c>
      <c r="V90" s="65">
        <f t="shared" si="47"/>
        <v>-566</v>
      </c>
      <c r="W90" s="16">
        <v>1035457</v>
      </c>
      <c r="X90" s="16">
        <v>1034891</v>
      </c>
      <c r="Y90" s="65">
        <f t="shared" si="48"/>
        <v>-566</v>
      </c>
      <c r="Z90" s="16">
        <v>1377708</v>
      </c>
      <c r="AA90" s="16">
        <v>1377708</v>
      </c>
      <c r="AB90" s="62">
        <f t="shared" si="49"/>
        <v>0</v>
      </c>
      <c r="AC90" s="16">
        <v>86452</v>
      </c>
      <c r="AD90" s="16">
        <v>86451</v>
      </c>
      <c r="AE90" s="62">
        <f t="shared" si="50"/>
        <v>-1</v>
      </c>
      <c r="AF90" s="16">
        <v>451600</v>
      </c>
      <c r="AG90" s="16">
        <v>451567</v>
      </c>
      <c r="AH90" s="61">
        <f t="shared" si="51"/>
        <v>-33</v>
      </c>
      <c r="AI90" s="16">
        <v>55349</v>
      </c>
      <c r="AJ90" s="16">
        <v>55348</v>
      </c>
      <c r="AK90" s="62">
        <f t="shared" si="52"/>
        <v>-1</v>
      </c>
      <c r="AL90" s="16">
        <v>128700</v>
      </c>
      <c r="AM90" s="16">
        <v>128650</v>
      </c>
      <c r="AN90" s="62">
        <f t="shared" si="53"/>
        <v>-50</v>
      </c>
      <c r="AO90" s="29">
        <v>153500</v>
      </c>
      <c r="AP90" s="29">
        <v>153500</v>
      </c>
      <c r="AQ90" s="62">
        <f t="shared" si="54"/>
        <v>0</v>
      </c>
      <c r="AR90" s="16">
        <v>116974</v>
      </c>
      <c r="AS90" s="16">
        <v>116974</v>
      </c>
      <c r="AT90" s="62">
        <f t="shared" si="55"/>
        <v>0</v>
      </c>
      <c r="AU90" s="16">
        <v>34680</v>
      </c>
      <c r="AV90" s="16">
        <v>34678</v>
      </c>
      <c r="AW90" s="62">
        <f t="shared" si="56"/>
        <v>-2</v>
      </c>
      <c r="AX90" s="16">
        <v>344650</v>
      </c>
      <c r="AY90" s="16">
        <v>344650</v>
      </c>
      <c r="AZ90" s="62">
        <f t="shared" si="57"/>
        <v>0</v>
      </c>
      <c r="BA90" s="16">
        <v>179491</v>
      </c>
      <c r="BB90" s="16">
        <v>179490</v>
      </c>
      <c r="BC90" s="62">
        <f t="shared" si="58"/>
        <v>-1</v>
      </c>
      <c r="BD90" s="16">
        <v>49327</v>
      </c>
      <c r="BE90" s="16">
        <v>49327</v>
      </c>
      <c r="BF90" s="62">
        <f t="shared" si="59"/>
        <v>0</v>
      </c>
      <c r="BG90" s="16">
        <v>431000</v>
      </c>
      <c r="BH90" s="16">
        <v>430835</v>
      </c>
      <c r="BI90" s="62">
        <f t="shared" si="60"/>
        <v>-165</v>
      </c>
      <c r="BJ90" s="16">
        <v>106483</v>
      </c>
      <c r="BK90" s="16">
        <v>106480</v>
      </c>
      <c r="BL90" s="62">
        <f t="shared" si="61"/>
        <v>-3</v>
      </c>
      <c r="BM90" s="16">
        <v>617070</v>
      </c>
      <c r="BN90" s="16">
        <v>617062</v>
      </c>
      <c r="BO90" s="62">
        <f t="shared" si="62"/>
        <v>-8</v>
      </c>
    </row>
    <row r="91" spans="1:67" s="96" customFormat="1" ht="48" customHeight="1">
      <c r="A91" s="4"/>
      <c r="B91" s="110" t="s">
        <v>41</v>
      </c>
      <c r="C91" s="14">
        <v>109381854</v>
      </c>
      <c r="D91" s="14"/>
      <c r="E91" s="14">
        <v>109381099</v>
      </c>
      <c r="F91" s="90"/>
      <c r="G91" s="62">
        <f t="shared" si="42"/>
        <v>-755</v>
      </c>
      <c r="H91" s="14">
        <v>42275501</v>
      </c>
      <c r="I91" s="14">
        <v>42275445</v>
      </c>
      <c r="J91" s="62">
        <f t="shared" si="43"/>
        <v>-56</v>
      </c>
      <c r="K91" s="16">
        <v>26881138</v>
      </c>
      <c r="L91" s="16">
        <v>26881086</v>
      </c>
      <c r="M91" s="62">
        <f t="shared" si="44"/>
        <v>-52</v>
      </c>
      <c r="N91" s="61">
        <v>2077277</v>
      </c>
      <c r="O91" s="61">
        <v>2077276</v>
      </c>
      <c r="P91" s="62">
        <f t="shared" si="45"/>
        <v>-1</v>
      </c>
      <c r="Q91" s="26">
        <v>4017654</v>
      </c>
      <c r="R91" s="26">
        <v>4017652</v>
      </c>
      <c r="S91" s="62">
        <f t="shared" si="46"/>
        <v>-2</v>
      </c>
      <c r="T91" s="14">
        <v>6414878</v>
      </c>
      <c r="U91" s="14">
        <v>6414875</v>
      </c>
      <c r="V91" s="65">
        <f t="shared" si="47"/>
        <v>-3</v>
      </c>
      <c r="W91" s="16">
        <v>4209205</v>
      </c>
      <c r="X91" s="16">
        <v>4209202</v>
      </c>
      <c r="Y91" s="65">
        <f t="shared" si="48"/>
        <v>-3</v>
      </c>
      <c r="Z91" s="16">
        <v>5285197</v>
      </c>
      <c r="AA91" s="16">
        <v>5285194</v>
      </c>
      <c r="AB91" s="62">
        <f t="shared" si="49"/>
        <v>-3</v>
      </c>
      <c r="AC91" s="16">
        <v>2133301</v>
      </c>
      <c r="AD91" s="16">
        <v>2133300</v>
      </c>
      <c r="AE91" s="62">
        <f t="shared" si="50"/>
        <v>-1</v>
      </c>
      <c r="AF91" s="16">
        <v>1005745</v>
      </c>
      <c r="AG91" s="16">
        <v>1005743</v>
      </c>
      <c r="AH91" s="61">
        <f t="shared" si="51"/>
        <v>-2</v>
      </c>
      <c r="AI91" s="16">
        <v>745329</v>
      </c>
      <c r="AJ91" s="16">
        <v>745327</v>
      </c>
      <c r="AK91" s="62">
        <f t="shared" si="52"/>
        <v>-2</v>
      </c>
      <c r="AL91" s="16">
        <v>2215342</v>
      </c>
      <c r="AM91" s="16">
        <v>2215340</v>
      </c>
      <c r="AN91" s="62">
        <f t="shared" si="53"/>
        <v>-2</v>
      </c>
      <c r="AO91" s="29">
        <v>2129897</v>
      </c>
      <c r="AP91" s="29">
        <v>2129895</v>
      </c>
      <c r="AQ91" s="62">
        <f t="shared" si="54"/>
        <v>-2</v>
      </c>
      <c r="AR91" s="16">
        <v>752990</v>
      </c>
      <c r="AS91" s="16">
        <v>752989</v>
      </c>
      <c r="AT91" s="62">
        <f t="shared" si="55"/>
        <v>-1</v>
      </c>
      <c r="AU91" s="16">
        <v>684612</v>
      </c>
      <c r="AV91" s="16">
        <v>684609</v>
      </c>
      <c r="AW91" s="62">
        <f t="shared" si="56"/>
        <v>-3</v>
      </c>
      <c r="AX91" s="16">
        <v>1035805</v>
      </c>
      <c r="AY91" s="16">
        <v>1035239</v>
      </c>
      <c r="AZ91" s="62">
        <f t="shared" si="57"/>
        <v>-566</v>
      </c>
      <c r="BA91" s="16">
        <v>1478654</v>
      </c>
      <c r="BB91" s="16">
        <v>1478651</v>
      </c>
      <c r="BC91" s="62">
        <f t="shared" si="58"/>
        <v>-3</v>
      </c>
      <c r="BD91" s="16">
        <v>1087893</v>
      </c>
      <c r="BE91" s="16">
        <v>1087891</v>
      </c>
      <c r="BF91" s="62">
        <f t="shared" si="59"/>
        <v>-2</v>
      </c>
      <c r="BG91" s="16">
        <v>552564</v>
      </c>
      <c r="BH91" s="16">
        <v>552563</v>
      </c>
      <c r="BI91" s="62">
        <f t="shared" si="60"/>
        <v>-1</v>
      </c>
      <c r="BJ91" s="16">
        <v>468120</v>
      </c>
      <c r="BK91" s="16">
        <v>468070</v>
      </c>
      <c r="BL91" s="62">
        <f t="shared" si="61"/>
        <v>-50</v>
      </c>
      <c r="BM91" s="16">
        <v>3930752</v>
      </c>
      <c r="BN91" s="16">
        <v>3930750</v>
      </c>
      <c r="BO91" s="62">
        <f t="shared" si="62"/>
        <v>-2</v>
      </c>
    </row>
    <row r="92" spans="1:67" s="96" customFormat="1" ht="47.25">
      <c r="A92" s="4"/>
      <c r="B92" s="111" t="s">
        <v>42</v>
      </c>
      <c r="C92" s="14">
        <v>100200</v>
      </c>
      <c r="D92" s="14"/>
      <c r="E92" s="14">
        <v>33891</v>
      </c>
      <c r="F92" s="90"/>
      <c r="G92" s="62">
        <f t="shared" si="42"/>
        <v>-66309</v>
      </c>
      <c r="H92" s="14">
        <v>55100</v>
      </c>
      <c r="I92" s="14">
        <v>14024</v>
      </c>
      <c r="J92" s="62">
        <f t="shared" si="43"/>
        <v>-41076</v>
      </c>
      <c r="K92" s="16">
        <v>21100</v>
      </c>
      <c r="L92" s="16"/>
      <c r="M92" s="62">
        <f t="shared" si="44"/>
        <v>-21100</v>
      </c>
      <c r="N92" s="61"/>
      <c r="O92" s="61"/>
      <c r="P92" s="62">
        <f t="shared" si="45"/>
        <v>0</v>
      </c>
      <c r="Q92" s="26"/>
      <c r="R92" s="26"/>
      <c r="S92" s="62">
        <f t="shared" si="46"/>
        <v>0</v>
      </c>
      <c r="T92" s="14"/>
      <c r="U92" s="14"/>
      <c r="V92" s="65">
        <f t="shared" si="47"/>
        <v>0</v>
      </c>
      <c r="W92" s="16"/>
      <c r="X92" s="16"/>
      <c r="Y92" s="65">
        <f t="shared" si="48"/>
        <v>0</v>
      </c>
      <c r="Z92" s="16"/>
      <c r="AA92" s="16"/>
      <c r="AB92" s="62">
        <f t="shared" si="49"/>
        <v>0</v>
      </c>
      <c r="AC92" s="98"/>
      <c r="AD92" s="98"/>
      <c r="AE92" s="62">
        <f t="shared" si="50"/>
        <v>0</v>
      </c>
      <c r="AF92" s="16"/>
      <c r="AG92" s="16"/>
      <c r="AH92" s="61">
        <f t="shared" si="51"/>
        <v>0</v>
      </c>
      <c r="AI92" s="16"/>
      <c r="AJ92" s="16"/>
      <c r="AK92" s="62">
        <f t="shared" si="52"/>
        <v>0</v>
      </c>
      <c r="AL92" s="16"/>
      <c r="AM92" s="16"/>
      <c r="AN92" s="62">
        <f t="shared" si="53"/>
        <v>0</v>
      </c>
      <c r="AO92" s="29"/>
      <c r="AP92" s="29"/>
      <c r="AQ92" s="62">
        <f t="shared" si="54"/>
        <v>0</v>
      </c>
      <c r="AR92" s="16"/>
      <c r="AS92" s="16"/>
      <c r="AT92" s="62">
        <f t="shared" si="55"/>
        <v>0</v>
      </c>
      <c r="AU92" s="16"/>
      <c r="AV92" s="16"/>
      <c r="AW92" s="62">
        <f t="shared" si="56"/>
        <v>0</v>
      </c>
      <c r="AX92" s="16"/>
      <c r="AY92" s="16"/>
      <c r="AZ92" s="62">
        <f t="shared" si="57"/>
        <v>0</v>
      </c>
      <c r="BA92" s="16">
        <v>8000</v>
      </c>
      <c r="BB92" s="16">
        <v>5843</v>
      </c>
      <c r="BC92" s="62">
        <f t="shared" si="58"/>
        <v>-2157</v>
      </c>
      <c r="BD92" s="16"/>
      <c r="BE92" s="16"/>
      <c r="BF92" s="62">
        <f t="shared" si="59"/>
        <v>0</v>
      </c>
      <c r="BG92" s="16"/>
      <c r="BH92" s="16"/>
      <c r="BI92" s="62">
        <f t="shared" si="60"/>
        <v>0</v>
      </c>
      <c r="BJ92" s="16"/>
      <c r="BK92" s="16"/>
      <c r="BL92" s="62">
        <f t="shared" si="61"/>
        <v>0</v>
      </c>
      <c r="BM92" s="16">
        <v>16000</v>
      </c>
      <c r="BN92" s="16">
        <v>14024</v>
      </c>
      <c r="BO92" s="62">
        <f t="shared" si="62"/>
        <v>-1976</v>
      </c>
    </row>
    <row r="93" spans="1:67" s="96" customFormat="1" ht="31.5">
      <c r="A93" s="4"/>
      <c r="B93" s="111" t="s">
        <v>43</v>
      </c>
      <c r="C93" s="14">
        <v>957014900</v>
      </c>
      <c r="D93" s="14"/>
      <c r="E93" s="14">
        <v>951509219</v>
      </c>
      <c r="F93" s="90"/>
      <c r="G93" s="62">
        <f t="shared" si="42"/>
        <v>-5505681</v>
      </c>
      <c r="H93" s="14">
        <v>569694200</v>
      </c>
      <c r="I93" s="14">
        <v>568316607</v>
      </c>
      <c r="J93" s="62">
        <f t="shared" si="43"/>
        <v>-1377593</v>
      </c>
      <c r="K93" s="16">
        <v>105892200</v>
      </c>
      <c r="L93" s="16">
        <v>105816000</v>
      </c>
      <c r="M93" s="62">
        <f t="shared" si="44"/>
        <v>-76200</v>
      </c>
      <c r="N93" s="61">
        <v>21464000</v>
      </c>
      <c r="O93" s="61">
        <v>21291600</v>
      </c>
      <c r="P93" s="86">
        <f t="shared" si="45"/>
        <v>-172400</v>
      </c>
      <c r="Q93" s="26">
        <v>10504000</v>
      </c>
      <c r="R93" s="26">
        <v>10359638</v>
      </c>
      <c r="S93" s="62">
        <f t="shared" si="46"/>
        <v>-144362</v>
      </c>
      <c r="T93" s="14">
        <v>47933166</v>
      </c>
      <c r="U93" s="14">
        <v>47933166</v>
      </c>
      <c r="V93" s="65">
        <f t="shared" si="47"/>
        <v>0</v>
      </c>
      <c r="W93" s="16">
        <v>26399500</v>
      </c>
      <c r="X93" s="16">
        <v>25779015</v>
      </c>
      <c r="Y93" s="65">
        <f t="shared" si="48"/>
        <v>-620485</v>
      </c>
      <c r="Z93" s="16">
        <v>30466000</v>
      </c>
      <c r="AA93" s="16">
        <v>30466000</v>
      </c>
      <c r="AB93" s="62">
        <f t="shared" si="49"/>
        <v>0</v>
      </c>
      <c r="AC93" s="16">
        <v>7080000</v>
      </c>
      <c r="AD93" s="16">
        <v>7050000</v>
      </c>
      <c r="AE93" s="62">
        <f t="shared" si="50"/>
        <v>-30000</v>
      </c>
      <c r="AF93" s="16">
        <v>9376000</v>
      </c>
      <c r="AG93" s="16">
        <v>9055185</v>
      </c>
      <c r="AH93" s="61">
        <f t="shared" si="51"/>
        <v>-320815</v>
      </c>
      <c r="AI93" s="16">
        <v>6406000</v>
      </c>
      <c r="AJ93" s="16">
        <v>6386085</v>
      </c>
      <c r="AK93" s="62">
        <f t="shared" si="52"/>
        <v>-19915</v>
      </c>
      <c r="AL93" s="16">
        <v>12167540</v>
      </c>
      <c r="AM93" s="16">
        <v>11451135</v>
      </c>
      <c r="AN93" s="62">
        <f t="shared" si="53"/>
        <v>-716405</v>
      </c>
      <c r="AO93" s="29">
        <v>14675000</v>
      </c>
      <c r="AP93" s="29">
        <v>14000550</v>
      </c>
      <c r="AQ93" s="62">
        <f t="shared" si="54"/>
        <v>-674450</v>
      </c>
      <c r="AR93" s="16">
        <v>6872000</v>
      </c>
      <c r="AS93" s="16">
        <v>6810747</v>
      </c>
      <c r="AT93" s="62">
        <f t="shared" si="55"/>
        <v>-61253</v>
      </c>
      <c r="AU93" s="16">
        <v>4970000</v>
      </c>
      <c r="AV93" s="16">
        <v>4626634</v>
      </c>
      <c r="AW93" s="62">
        <f t="shared" si="56"/>
        <v>-343366</v>
      </c>
      <c r="AX93" s="16">
        <v>9286000</v>
      </c>
      <c r="AY93" s="16">
        <v>9286000</v>
      </c>
      <c r="AZ93" s="62">
        <f t="shared" si="57"/>
        <v>0</v>
      </c>
      <c r="BA93" s="16">
        <v>13763000</v>
      </c>
      <c r="BB93" s="16">
        <v>13178919</v>
      </c>
      <c r="BC93" s="62">
        <f t="shared" si="58"/>
        <v>-584081</v>
      </c>
      <c r="BD93" s="16">
        <v>5984000</v>
      </c>
      <c r="BE93" s="16">
        <v>5779852</v>
      </c>
      <c r="BF93" s="62">
        <f t="shared" si="59"/>
        <v>-204148</v>
      </c>
      <c r="BG93" s="16">
        <v>10720000</v>
      </c>
      <c r="BH93" s="16">
        <v>10571430</v>
      </c>
      <c r="BI93" s="62">
        <f t="shared" si="60"/>
        <v>-148570</v>
      </c>
      <c r="BJ93" s="16">
        <v>6621000</v>
      </c>
      <c r="BK93" s="16">
        <v>6609361</v>
      </c>
      <c r="BL93" s="62">
        <f t="shared" si="61"/>
        <v>-11639</v>
      </c>
      <c r="BM93" s="16">
        <v>36741294</v>
      </c>
      <c r="BN93" s="16">
        <v>36741294</v>
      </c>
      <c r="BO93" s="62">
        <f t="shared" si="62"/>
        <v>0</v>
      </c>
    </row>
    <row r="94" spans="1:67" s="96" customFormat="1" ht="63">
      <c r="A94" s="4"/>
      <c r="B94" s="111" t="s">
        <v>44</v>
      </c>
      <c r="C94" s="14">
        <v>5857200</v>
      </c>
      <c r="D94" s="14"/>
      <c r="E94" s="14">
        <v>5475807</v>
      </c>
      <c r="F94" s="90"/>
      <c r="G94" s="62">
        <f t="shared" si="42"/>
        <v>-381393</v>
      </c>
      <c r="H94" s="14">
        <v>2054391</v>
      </c>
      <c r="I94" s="14">
        <v>1846339</v>
      </c>
      <c r="J94" s="62">
        <f t="shared" si="43"/>
        <v>-208052</v>
      </c>
      <c r="K94" s="16">
        <v>669952</v>
      </c>
      <c r="L94" s="16">
        <v>564979</v>
      </c>
      <c r="M94" s="62">
        <f t="shared" si="44"/>
        <v>-104973</v>
      </c>
      <c r="N94" s="61">
        <v>108985</v>
      </c>
      <c r="O94" s="61">
        <v>107161</v>
      </c>
      <c r="P94" s="62">
        <f t="shared" si="45"/>
        <v>-1824</v>
      </c>
      <c r="Q94" s="26">
        <v>526000</v>
      </c>
      <c r="R94" s="26">
        <v>525947</v>
      </c>
      <c r="S94" s="62">
        <f t="shared" si="46"/>
        <v>-53</v>
      </c>
      <c r="T94" s="14">
        <v>720013</v>
      </c>
      <c r="U94" s="14">
        <v>711522</v>
      </c>
      <c r="V94" s="65">
        <f t="shared" si="47"/>
        <v>-8491</v>
      </c>
      <c r="W94" s="16">
        <v>188134</v>
      </c>
      <c r="X94" s="16">
        <v>177598</v>
      </c>
      <c r="Y94" s="65">
        <f t="shared" si="48"/>
        <v>-10536</v>
      </c>
      <c r="Z94" s="16">
        <v>274054</v>
      </c>
      <c r="AA94" s="16">
        <v>273227</v>
      </c>
      <c r="AB94" s="62">
        <f t="shared" si="49"/>
        <v>-827</v>
      </c>
      <c r="AC94" s="16"/>
      <c r="AD94" s="16"/>
      <c r="AE94" s="62">
        <f t="shared" si="50"/>
        <v>0</v>
      </c>
      <c r="AF94" s="16">
        <v>105343</v>
      </c>
      <c r="AG94" s="16">
        <v>105246</v>
      </c>
      <c r="AH94" s="61">
        <f t="shared" si="51"/>
        <v>-97</v>
      </c>
      <c r="AI94" s="16"/>
      <c r="AJ94" s="16"/>
      <c r="AK94" s="62">
        <f t="shared" si="52"/>
        <v>0</v>
      </c>
      <c r="AL94" s="16"/>
      <c r="AM94" s="16"/>
      <c r="AN94" s="62">
        <f t="shared" si="53"/>
        <v>0</v>
      </c>
      <c r="AO94" s="29">
        <v>63873</v>
      </c>
      <c r="AP94" s="29">
        <v>63871</v>
      </c>
      <c r="AQ94" s="62">
        <f t="shared" si="54"/>
        <v>-2</v>
      </c>
      <c r="AR94" s="16">
        <v>122000</v>
      </c>
      <c r="AS94" s="16">
        <v>121005</v>
      </c>
      <c r="AT94" s="62">
        <f t="shared" si="55"/>
        <v>-995</v>
      </c>
      <c r="AU94" s="16">
        <v>221345</v>
      </c>
      <c r="AV94" s="16">
        <v>215909</v>
      </c>
      <c r="AW94" s="62">
        <f t="shared" si="56"/>
        <v>-5436</v>
      </c>
      <c r="AX94" s="16"/>
      <c r="AY94" s="16"/>
      <c r="AZ94" s="62">
        <f t="shared" si="57"/>
        <v>0</v>
      </c>
      <c r="BA94" s="16">
        <v>107266</v>
      </c>
      <c r="BB94" s="16">
        <v>96737</v>
      </c>
      <c r="BC94" s="62">
        <f t="shared" si="58"/>
        <v>-10529</v>
      </c>
      <c r="BD94" s="16">
        <v>235600</v>
      </c>
      <c r="BE94" s="16">
        <v>206108</v>
      </c>
      <c r="BF94" s="62">
        <f t="shared" si="59"/>
        <v>-29492</v>
      </c>
      <c r="BG94" s="16">
        <v>62481</v>
      </c>
      <c r="BH94" s="16">
        <v>62481</v>
      </c>
      <c r="BI94" s="62">
        <f t="shared" si="60"/>
        <v>0</v>
      </c>
      <c r="BJ94" s="16">
        <v>246722</v>
      </c>
      <c r="BK94" s="16">
        <v>246636</v>
      </c>
      <c r="BL94" s="62">
        <f t="shared" si="61"/>
        <v>-86</v>
      </c>
      <c r="BM94" s="16">
        <v>151041</v>
      </c>
      <c r="BN94" s="16">
        <v>151040</v>
      </c>
      <c r="BO94" s="62">
        <f t="shared" si="62"/>
        <v>-1</v>
      </c>
    </row>
    <row r="95" spans="1:67" s="96" customFormat="1" ht="63">
      <c r="A95" s="4"/>
      <c r="B95" s="111" t="s">
        <v>45</v>
      </c>
      <c r="C95" s="14">
        <v>336966084</v>
      </c>
      <c r="D95" s="14"/>
      <c r="E95" s="14">
        <v>336943655</v>
      </c>
      <c r="F95" s="90"/>
      <c r="G95" s="62">
        <f t="shared" si="42"/>
        <v>-22429</v>
      </c>
      <c r="H95" s="14">
        <v>136776173</v>
      </c>
      <c r="I95" s="14">
        <v>136776173</v>
      </c>
      <c r="J95" s="62">
        <f t="shared" si="43"/>
        <v>0</v>
      </c>
      <c r="K95" s="16">
        <v>42642640</v>
      </c>
      <c r="L95" s="16">
        <v>42641802</v>
      </c>
      <c r="M95" s="62">
        <f t="shared" si="44"/>
        <v>-838</v>
      </c>
      <c r="N95" s="61">
        <v>10829079</v>
      </c>
      <c r="O95" s="61">
        <v>10829078</v>
      </c>
      <c r="P95" s="62">
        <f t="shared" si="45"/>
        <v>-1</v>
      </c>
      <c r="Q95" s="26">
        <v>8328052</v>
      </c>
      <c r="R95" s="26">
        <v>8326248</v>
      </c>
      <c r="S95" s="62">
        <f t="shared" si="46"/>
        <v>-1804</v>
      </c>
      <c r="T95" s="14">
        <v>23041056</v>
      </c>
      <c r="U95" s="14">
        <v>23041056</v>
      </c>
      <c r="V95" s="65">
        <f t="shared" si="47"/>
        <v>0</v>
      </c>
      <c r="W95" s="16">
        <v>14070579</v>
      </c>
      <c r="X95" s="16">
        <v>14068249</v>
      </c>
      <c r="Y95" s="65">
        <f t="shared" si="48"/>
        <v>-2330</v>
      </c>
      <c r="Z95" s="16">
        <v>17924518</v>
      </c>
      <c r="AA95" s="16">
        <v>17924518</v>
      </c>
      <c r="AB95" s="62">
        <f t="shared" si="49"/>
        <v>0</v>
      </c>
      <c r="AC95" s="16">
        <v>3795641</v>
      </c>
      <c r="AD95" s="16">
        <v>3795640</v>
      </c>
      <c r="AE95" s="62">
        <f t="shared" si="50"/>
        <v>-1</v>
      </c>
      <c r="AF95" s="16">
        <v>4558135</v>
      </c>
      <c r="AG95" s="16">
        <v>4558135</v>
      </c>
      <c r="AH95" s="61">
        <f t="shared" si="51"/>
        <v>0</v>
      </c>
      <c r="AI95" s="16">
        <v>1485045</v>
      </c>
      <c r="AJ95" s="16">
        <v>1485045</v>
      </c>
      <c r="AK95" s="62">
        <f t="shared" si="52"/>
        <v>0</v>
      </c>
      <c r="AL95" s="16">
        <v>9495655</v>
      </c>
      <c r="AM95" s="16">
        <v>9495654</v>
      </c>
      <c r="AN95" s="62">
        <f t="shared" si="53"/>
        <v>-1</v>
      </c>
      <c r="AO95" s="29">
        <v>10622097</v>
      </c>
      <c r="AP95" s="29">
        <v>10622097</v>
      </c>
      <c r="AQ95" s="62">
        <f t="shared" si="54"/>
        <v>0</v>
      </c>
      <c r="AR95" s="16">
        <v>5244393</v>
      </c>
      <c r="AS95" s="16">
        <v>5244393</v>
      </c>
      <c r="AT95" s="62">
        <f t="shared" si="55"/>
        <v>0</v>
      </c>
      <c r="AU95" s="16">
        <v>2587525</v>
      </c>
      <c r="AV95" s="16">
        <v>2587524</v>
      </c>
      <c r="AW95" s="62">
        <f t="shared" si="56"/>
        <v>-1</v>
      </c>
      <c r="AX95" s="16">
        <v>4416141</v>
      </c>
      <c r="AY95" s="16">
        <v>4416141</v>
      </c>
      <c r="AZ95" s="62">
        <f t="shared" si="57"/>
        <v>0</v>
      </c>
      <c r="BA95" s="16">
        <v>6323143</v>
      </c>
      <c r="BB95" s="16">
        <v>6305691</v>
      </c>
      <c r="BC95" s="62">
        <f t="shared" si="58"/>
        <v>-17452</v>
      </c>
      <c r="BD95" s="16">
        <v>4594673</v>
      </c>
      <c r="BE95" s="16">
        <v>4594673</v>
      </c>
      <c r="BF95" s="62">
        <f t="shared" si="59"/>
        <v>0</v>
      </c>
      <c r="BG95" s="16">
        <v>7929855</v>
      </c>
      <c r="BH95" s="16">
        <v>7929854</v>
      </c>
      <c r="BI95" s="62">
        <f t="shared" si="60"/>
        <v>-1</v>
      </c>
      <c r="BJ95" s="16">
        <v>4580045</v>
      </c>
      <c r="BK95" s="16">
        <v>4580044</v>
      </c>
      <c r="BL95" s="62">
        <f t="shared" si="61"/>
        <v>-1</v>
      </c>
      <c r="BM95" s="16">
        <v>17721639</v>
      </c>
      <c r="BN95" s="16">
        <v>17721638</v>
      </c>
      <c r="BO95" s="62">
        <f t="shared" si="62"/>
        <v>-1</v>
      </c>
    </row>
    <row r="96" spans="1:67" s="96" customFormat="1" ht="46.5" customHeight="1">
      <c r="A96" s="4"/>
      <c r="B96" s="111" t="s">
        <v>52</v>
      </c>
      <c r="C96" s="14">
        <v>36214360</v>
      </c>
      <c r="D96" s="14"/>
      <c r="E96" s="14">
        <v>36134694</v>
      </c>
      <c r="F96" s="90"/>
      <c r="G96" s="62">
        <f t="shared" si="42"/>
        <v>-79666</v>
      </c>
      <c r="H96" s="14">
        <v>13663959</v>
      </c>
      <c r="I96" s="14">
        <v>13663958</v>
      </c>
      <c r="J96" s="62">
        <f t="shared" si="43"/>
        <v>-1</v>
      </c>
      <c r="K96" s="16">
        <v>4552310</v>
      </c>
      <c r="L96" s="16">
        <v>4552310</v>
      </c>
      <c r="M96" s="62">
        <f t="shared" si="44"/>
        <v>0</v>
      </c>
      <c r="N96" s="61">
        <v>962579</v>
      </c>
      <c r="O96" s="61">
        <v>962578</v>
      </c>
      <c r="P96" s="62">
        <f t="shared" si="45"/>
        <v>-1</v>
      </c>
      <c r="Q96" s="26">
        <v>989041</v>
      </c>
      <c r="R96" s="26">
        <v>911477</v>
      </c>
      <c r="S96" s="62">
        <f t="shared" si="46"/>
        <v>-77564</v>
      </c>
      <c r="T96" s="14">
        <v>2701018</v>
      </c>
      <c r="U96" s="14">
        <v>2701017</v>
      </c>
      <c r="V96" s="65">
        <f t="shared" si="47"/>
        <v>-1</v>
      </c>
      <c r="W96" s="16">
        <v>1573661</v>
      </c>
      <c r="X96" s="16">
        <v>1573661</v>
      </c>
      <c r="Y96" s="65">
        <f t="shared" si="48"/>
        <v>0</v>
      </c>
      <c r="Z96" s="16">
        <v>2228313</v>
      </c>
      <c r="AA96" s="16">
        <v>2228312</v>
      </c>
      <c r="AB96" s="62">
        <f t="shared" si="49"/>
        <v>-1</v>
      </c>
      <c r="AC96" s="16">
        <v>397339</v>
      </c>
      <c r="AD96" s="16">
        <v>396909</v>
      </c>
      <c r="AE96" s="62">
        <f t="shared" si="50"/>
        <v>-430</v>
      </c>
      <c r="AF96" s="16">
        <v>471759</v>
      </c>
      <c r="AG96" s="16">
        <v>471759</v>
      </c>
      <c r="AH96" s="61">
        <f t="shared" si="51"/>
        <v>0</v>
      </c>
      <c r="AI96" s="16">
        <v>199463</v>
      </c>
      <c r="AJ96" s="16">
        <v>199463</v>
      </c>
      <c r="AK96" s="62">
        <f t="shared" si="52"/>
        <v>0</v>
      </c>
      <c r="AL96" s="16">
        <v>988031</v>
      </c>
      <c r="AM96" s="16">
        <v>987010</v>
      </c>
      <c r="AN96" s="62">
        <f t="shared" si="53"/>
        <v>-1021</v>
      </c>
      <c r="AO96" s="29">
        <v>1312777</v>
      </c>
      <c r="AP96" s="29">
        <v>1312776</v>
      </c>
      <c r="AQ96" s="62">
        <f t="shared" si="54"/>
        <v>-1</v>
      </c>
      <c r="AR96" s="16">
        <v>319677</v>
      </c>
      <c r="AS96" s="16">
        <v>319677</v>
      </c>
      <c r="AT96" s="62">
        <f t="shared" si="55"/>
        <v>0</v>
      </c>
      <c r="AU96" s="16">
        <v>166580</v>
      </c>
      <c r="AV96" s="16">
        <v>166580</v>
      </c>
      <c r="AW96" s="62">
        <f t="shared" si="56"/>
        <v>0</v>
      </c>
      <c r="AX96" s="16">
        <v>551566</v>
      </c>
      <c r="AY96" s="16">
        <v>551566</v>
      </c>
      <c r="AZ96" s="62">
        <f t="shared" si="57"/>
        <v>0</v>
      </c>
      <c r="BA96" s="16">
        <v>741853</v>
      </c>
      <c r="BB96" s="16">
        <v>741853</v>
      </c>
      <c r="BC96" s="62">
        <f t="shared" si="58"/>
        <v>0</v>
      </c>
      <c r="BD96" s="16">
        <v>539466</v>
      </c>
      <c r="BE96" s="16">
        <v>538823</v>
      </c>
      <c r="BF96" s="62">
        <f t="shared" si="59"/>
        <v>-643</v>
      </c>
      <c r="BG96" s="16">
        <v>1186646</v>
      </c>
      <c r="BH96" s="16">
        <v>1186645</v>
      </c>
      <c r="BI96" s="62">
        <f t="shared" si="60"/>
        <v>-1</v>
      </c>
      <c r="BJ96" s="16">
        <v>684877</v>
      </c>
      <c r="BK96" s="16">
        <v>684876</v>
      </c>
      <c r="BL96" s="62">
        <f t="shared" si="61"/>
        <v>-1</v>
      </c>
      <c r="BM96" s="16">
        <v>1983445</v>
      </c>
      <c r="BN96" s="16">
        <v>1983444</v>
      </c>
      <c r="BO96" s="62">
        <f t="shared" si="62"/>
        <v>-1</v>
      </c>
    </row>
    <row r="97" spans="1:67" s="96" customFormat="1" ht="31.5">
      <c r="A97" s="4"/>
      <c r="B97" s="9" t="s">
        <v>46</v>
      </c>
      <c r="C97" s="14">
        <v>438908663</v>
      </c>
      <c r="D97" s="14"/>
      <c r="E97" s="14">
        <v>433115738</v>
      </c>
      <c r="F97" s="90"/>
      <c r="G97" s="62">
        <f t="shared" si="42"/>
        <v>-5792925</v>
      </c>
      <c r="H97" s="14">
        <v>177879660</v>
      </c>
      <c r="I97" s="14">
        <v>175594067</v>
      </c>
      <c r="J97" s="62">
        <f t="shared" si="43"/>
        <v>-2285593</v>
      </c>
      <c r="K97" s="16">
        <v>81021224</v>
      </c>
      <c r="L97" s="16">
        <v>81021224</v>
      </c>
      <c r="M97" s="62">
        <f t="shared" si="44"/>
        <v>0</v>
      </c>
      <c r="N97" s="61">
        <v>5903000</v>
      </c>
      <c r="O97" s="61">
        <v>5582143</v>
      </c>
      <c r="P97" s="62">
        <f t="shared" si="45"/>
        <v>-320857</v>
      </c>
      <c r="Q97" s="26">
        <v>3205400</v>
      </c>
      <c r="R97" s="26">
        <v>3061257</v>
      </c>
      <c r="S97" s="62">
        <f t="shared" si="46"/>
        <v>-144143</v>
      </c>
      <c r="T97" s="14">
        <v>60066917</v>
      </c>
      <c r="U97" s="14">
        <v>59029040</v>
      </c>
      <c r="V97" s="65">
        <f t="shared" si="47"/>
        <v>-1037877</v>
      </c>
      <c r="W97" s="16">
        <v>15407900</v>
      </c>
      <c r="X97" s="16">
        <v>15407900</v>
      </c>
      <c r="Y97" s="65">
        <f t="shared" si="48"/>
        <v>0</v>
      </c>
      <c r="Z97" s="16">
        <v>21210000</v>
      </c>
      <c r="AA97" s="16">
        <v>21208872</v>
      </c>
      <c r="AB97" s="62">
        <f t="shared" si="49"/>
        <v>-1128</v>
      </c>
      <c r="AC97" s="16">
        <v>3137977</v>
      </c>
      <c r="AD97" s="16">
        <v>3009357</v>
      </c>
      <c r="AE97" s="62">
        <f t="shared" si="50"/>
        <v>-128620</v>
      </c>
      <c r="AF97" s="16">
        <v>1001400</v>
      </c>
      <c r="AG97" s="16">
        <v>900591</v>
      </c>
      <c r="AH97" s="61">
        <f t="shared" si="51"/>
        <v>-100809</v>
      </c>
      <c r="AI97" s="16">
        <v>7081025</v>
      </c>
      <c r="AJ97" s="16">
        <v>6842005</v>
      </c>
      <c r="AK97" s="62">
        <f t="shared" si="52"/>
        <v>-239020</v>
      </c>
      <c r="AL97" s="16">
        <v>9418000</v>
      </c>
      <c r="AM97" s="16">
        <v>9215689</v>
      </c>
      <c r="AN97" s="62">
        <f t="shared" si="53"/>
        <v>-202311</v>
      </c>
      <c r="AO97" s="29">
        <v>6100000</v>
      </c>
      <c r="AP97" s="29">
        <v>6041661</v>
      </c>
      <c r="AQ97" s="62">
        <f t="shared" si="54"/>
        <v>-58339</v>
      </c>
      <c r="AR97" s="16">
        <v>1384772</v>
      </c>
      <c r="AS97" s="16">
        <v>1384772</v>
      </c>
      <c r="AT97" s="62">
        <f t="shared" si="55"/>
        <v>0</v>
      </c>
      <c r="AU97" s="16">
        <v>3155000</v>
      </c>
      <c r="AV97" s="16">
        <v>3111637</v>
      </c>
      <c r="AW97" s="62">
        <f t="shared" si="56"/>
        <v>-43363</v>
      </c>
      <c r="AX97" s="16">
        <v>6130000</v>
      </c>
      <c r="AY97" s="16">
        <v>6053795</v>
      </c>
      <c r="AZ97" s="62">
        <f t="shared" si="57"/>
        <v>-76205</v>
      </c>
      <c r="BA97" s="16">
        <v>11699180</v>
      </c>
      <c r="BB97" s="16">
        <v>11282906</v>
      </c>
      <c r="BC97" s="62">
        <f t="shared" si="58"/>
        <v>-416274</v>
      </c>
      <c r="BD97" s="16">
        <v>5413700</v>
      </c>
      <c r="BE97" s="16">
        <v>5413700</v>
      </c>
      <c r="BF97" s="62">
        <f t="shared" si="59"/>
        <v>0</v>
      </c>
      <c r="BG97" s="16">
        <v>3576000</v>
      </c>
      <c r="BH97" s="16">
        <v>3562710</v>
      </c>
      <c r="BI97" s="62">
        <f t="shared" si="60"/>
        <v>-13290</v>
      </c>
      <c r="BJ97" s="16">
        <v>3922823</v>
      </c>
      <c r="BK97" s="16">
        <v>3753062</v>
      </c>
      <c r="BL97" s="62">
        <f t="shared" si="61"/>
        <v>-169761</v>
      </c>
      <c r="BM97" s="16">
        <v>11806909</v>
      </c>
      <c r="BN97" s="16">
        <v>11639350</v>
      </c>
      <c r="BO97" s="62">
        <f t="shared" si="62"/>
        <v>-167559</v>
      </c>
    </row>
    <row r="98" spans="1:67" s="96" customFormat="1" ht="31.5" customHeight="1">
      <c r="A98" s="4"/>
      <c r="B98" s="10" t="s">
        <v>47</v>
      </c>
      <c r="C98" s="14">
        <v>955776025</v>
      </c>
      <c r="D98" s="14"/>
      <c r="E98" s="14">
        <v>953740981</v>
      </c>
      <c r="F98" s="90"/>
      <c r="G98" s="62">
        <f t="shared" si="42"/>
        <v>-2035044</v>
      </c>
      <c r="H98" s="14">
        <v>427404225</v>
      </c>
      <c r="I98" s="14">
        <v>425529225</v>
      </c>
      <c r="J98" s="62">
        <f t="shared" si="43"/>
        <v>-1875000</v>
      </c>
      <c r="K98" s="16">
        <v>181910000</v>
      </c>
      <c r="L98" s="16">
        <v>181910000</v>
      </c>
      <c r="M98" s="62">
        <f t="shared" si="44"/>
        <v>0</v>
      </c>
      <c r="N98" s="61">
        <v>31881000</v>
      </c>
      <c r="O98" s="61">
        <v>31881000</v>
      </c>
      <c r="P98" s="62">
        <f t="shared" si="45"/>
        <v>0</v>
      </c>
      <c r="Q98" s="26">
        <v>20072000</v>
      </c>
      <c r="R98" s="26">
        <v>20071674</v>
      </c>
      <c r="S98" s="62">
        <f t="shared" si="46"/>
        <v>-326</v>
      </c>
      <c r="T98" s="14">
        <v>45118000</v>
      </c>
      <c r="U98" s="14">
        <v>45118000</v>
      </c>
      <c r="V98" s="65">
        <f t="shared" si="47"/>
        <v>0</v>
      </c>
      <c r="W98" s="16">
        <v>38410000</v>
      </c>
      <c r="X98" s="16">
        <v>38409951</v>
      </c>
      <c r="Y98" s="65">
        <f t="shared" si="48"/>
        <v>-49</v>
      </c>
      <c r="Z98" s="16">
        <v>41196000</v>
      </c>
      <c r="AA98" s="16">
        <v>41196000</v>
      </c>
      <c r="AB98" s="62">
        <f t="shared" si="49"/>
        <v>0</v>
      </c>
      <c r="AC98" s="16">
        <v>6770000</v>
      </c>
      <c r="AD98" s="16">
        <v>6770000</v>
      </c>
      <c r="AE98" s="62">
        <f t="shared" si="50"/>
        <v>0</v>
      </c>
      <c r="AF98" s="16">
        <v>7286000</v>
      </c>
      <c r="AG98" s="16">
        <v>7286000</v>
      </c>
      <c r="AH98" s="61">
        <f t="shared" si="51"/>
        <v>0</v>
      </c>
      <c r="AI98" s="16">
        <v>4850000</v>
      </c>
      <c r="AJ98" s="16">
        <v>4850000</v>
      </c>
      <c r="AK98" s="62">
        <f t="shared" si="52"/>
        <v>0</v>
      </c>
      <c r="AL98" s="16">
        <v>19842000</v>
      </c>
      <c r="AM98" s="16">
        <v>19842000</v>
      </c>
      <c r="AN98" s="62">
        <f t="shared" si="53"/>
        <v>0</v>
      </c>
      <c r="AO98" s="29">
        <v>18565000</v>
      </c>
      <c r="AP98" s="29">
        <v>18552152</v>
      </c>
      <c r="AQ98" s="62">
        <f t="shared" si="54"/>
        <v>-12848</v>
      </c>
      <c r="AR98" s="16">
        <v>8240000</v>
      </c>
      <c r="AS98" s="16">
        <v>8216965</v>
      </c>
      <c r="AT98" s="62">
        <f t="shared" si="55"/>
        <v>-23035</v>
      </c>
      <c r="AU98" s="16">
        <v>8310000</v>
      </c>
      <c r="AV98" s="16">
        <v>8286215</v>
      </c>
      <c r="AW98" s="62">
        <f t="shared" si="56"/>
        <v>-23785</v>
      </c>
      <c r="AX98" s="16">
        <v>14048000</v>
      </c>
      <c r="AY98" s="16">
        <v>13947999</v>
      </c>
      <c r="AZ98" s="62">
        <f t="shared" si="57"/>
        <v>-100001</v>
      </c>
      <c r="BA98" s="16">
        <v>16912000</v>
      </c>
      <c r="BB98" s="16">
        <v>16912000</v>
      </c>
      <c r="BC98" s="62">
        <f t="shared" si="58"/>
        <v>0</v>
      </c>
      <c r="BD98" s="16">
        <v>8030000</v>
      </c>
      <c r="BE98" s="16">
        <v>8030000</v>
      </c>
      <c r="BF98" s="62">
        <f t="shared" si="59"/>
        <v>0</v>
      </c>
      <c r="BG98" s="16">
        <v>12621800</v>
      </c>
      <c r="BH98" s="16">
        <v>12621800</v>
      </c>
      <c r="BI98" s="62">
        <f t="shared" si="60"/>
        <v>0</v>
      </c>
      <c r="BJ98" s="16">
        <v>12140000</v>
      </c>
      <c r="BK98" s="16">
        <v>12140000</v>
      </c>
      <c r="BL98" s="62">
        <f t="shared" si="61"/>
        <v>0</v>
      </c>
      <c r="BM98" s="16">
        <v>32170000</v>
      </c>
      <c r="BN98" s="16">
        <v>32170000</v>
      </c>
      <c r="BO98" s="62">
        <f t="shared" si="62"/>
        <v>0</v>
      </c>
    </row>
    <row r="99" spans="1:67" s="96" customFormat="1" ht="47.25">
      <c r="A99" s="4"/>
      <c r="B99" s="9" t="s">
        <v>62</v>
      </c>
      <c r="C99" s="14">
        <v>1554968279</v>
      </c>
      <c r="D99" s="14"/>
      <c r="E99" s="14">
        <v>1554152456</v>
      </c>
      <c r="F99" s="90"/>
      <c r="G99" s="62">
        <f t="shared" si="42"/>
        <v>-815823</v>
      </c>
      <c r="H99" s="14">
        <v>653929289</v>
      </c>
      <c r="I99" s="14">
        <v>653929289</v>
      </c>
      <c r="J99" s="62">
        <f t="shared" si="43"/>
        <v>0</v>
      </c>
      <c r="K99" s="16">
        <v>298012007</v>
      </c>
      <c r="L99" s="16">
        <v>298012007</v>
      </c>
      <c r="M99" s="62">
        <f t="shared" si="44"/>
        <v>0</v>
      </c>
      <c r="N99" s="61">
        <v>45285000</v>
      </c>
      <c r="O99" s="61">
        <v>45285000</v>
      </c>
      <c r="P99" s="62">
        <f t="shared" si="45"/>
        <v>0</v>
      </c>
      <c r="Q99" s="26">
        <v>38406700</v>
      </c>
      <c r="R99" s="26">
        <v>38275073</v>
      </c>
      <c r="S99" s="62">
        <f t="shared" si="46"/>
        <v>-131627</v>
      </c>
      <c r="T99" s="14">
        <v>94168083</v>
      </c>
      <c r="U99" s="14">
        <v>94168082</v>
      </c>
      <c r="V99" s="65">
        <f t="shared" si="47"/>
        <v>-1</v>
      </c>
      <c r="W99" s="16">
        <v>50119000</v>
      </c>
      <c r="X99" s="16">
        <v>50099268</v>
      </c>
      <c r="Y99" s="65">
        <f t="shared" si="48"/>
        <v>-19732</v>
      </c>
      <c r="Z99" s="16">
        <v>62871000</v>
      </c>
      <c r="AA99" s="16">
        <v>62750697</v>
      </c>
      <c r="AB99" s="62">
        <f t="shared" si="49"/>
        <v>-120303</v>
      </c>
      <c r="AC99" s="16">
        <v>18100000</v>
      </c>
      <c r="AD99" s="16">
        <v>18099999</v>
      </c>
      <c r="AE99" s="62">
        <f t="shared" si="50"/>
        <v>-1</v>
      </c>
      <c r="AF99" s="16">
        <v>15730000</v>
      </c>
      <c r="AG99" s="16">
        <v>15730000</v>
      </c>
      <c r="AH99" s="61">
        <f t="shared" si="51"/>
        <v>0</v>
      </c>
      <c r="AI99" s="16">
        <v>12400000</v>
      </c>
      <c r="AJ99" s="16">
        <v>12373024</v>
      </c>
      <c r="AK99" s="62">
        <f t="shared" si="52"/>
        <v>-26976</v>
      </c>
      <c r="AL99" s="16">
        <v>24840000</v>
      </c>
      <c r="AM99" s="16">
        <v>24749093</v>
      </c>
      <c r="AN99" s="62">
        <f t="shared" si="53"/>
        <v>-90907</v>
      </c>
      <c r="AO99" s="16">
        <v>20836000</v>
      </c>
      <c r="AP99" s="16">
        <v>20768129</v>
      </c>
      <c r="AQ99" s="62">
        <f t="shared" si="54"/>
        <v>-67871</v>
      </c>
      <c r="AR99" s="16">
        <v>10041000</v>
      </c>
      <c r="AS99" s="16">
        <v>9930199</v>
      </c>
      <c r="AT99" s="62">
        <f t="shared" si="55"/>
        <v>-110801</v>
      </c>
      <c r="AU99" s="16">
        <v>10337000</v>
      </c>
      <c r="AV99" s="16">
        <v>10330334</v>
      </c>
      <c r="AW99" s="62">
        <f t="shared" si="56"/>
        <v>-6666</v>
      </c>
      <c r="AX99" s="16">
        <v>31490000</v>
      </c>
      <c r="AY99" s="16">
        <v>31490000</v>
      </c>
      <c r="AZ99" s="62">
        <f t="shared" si="57"/>
        <v>0</v>
      </c>
      <c r="BA99" s="16">
        <v>36300000</v>
      </c>
      <c r="BB99" s="16">
        <v>36151504</v>
      </c>
      <c r="BC99" s="62">
        <f t="shared" si="58"/>
        <v>-148496</v>
      </c>
      <c r="BD99" s="16">
        <v>15589000</v>
      </c>
      <c r="BE99" s="16">
        <v>15588306</v>
      </c>
      <c r="BF99" s="62">
        <f t="shared" si="59"/>
        <v>-694</v>
      </c>
      <c r="BG99" s="16">
        <v>28494000</v>
      </c>
      <c r="BH99" s="16">
        <v>28494000</v>
      </c>
      <c r="BI99" s="62">
        <f t="shared" si="60"/>
        <v>0</v>
      </c>
      <c r="BJ99" s="16">
        <v>15669100</v>
      </c>
      <c r="BK99" s="16">
        <v>15660074</v>
      </c>
      <c r="BL99" s="62">
        <f t="shared" si="61"/>
        <v>-9026</v>
      </c>
      <c r="BM99" s="16">
        <v>72351100</v>
      </c>
      <c r="BN99" s="16">
        <v>72268378</v>
      </c>
      <c r="BO99" s="62">
        <f t="shared" si="62"/>
        <v>-82722</v>
      </c>
    </row>
    <row r="100" spans="1:67" s="96" customFormat="1" ht="15.75">
      <c r="A100" s="4"/>
      <c r="B100" s="9" t="s">
        <v>63</v>
      </c>
      <c r="C100" s="14">
        <v>402465964</v>
      </c>
      <c r="D100" s="14"/>
      <c r="E100" s="14">
        <v>402099141</v>
      </c>
      <c r="F100" s="90"/>
      <c r="G100" s="62">
        <f t="shared" si="42"/>
        <v>-366823</v>
      </c>
      <c r="H100" s="14">
        <v>183702331</v>
      </c>
      <c r="I100" s="14">
        <v>183383853</v>
      </c>
      <c r="J100" s="62">
        <f t="shared" si="43"/>
        <v>-318478</v>
      </c>
      <c r="K100" s="16">
        <v>58145633</v>
      </c>
      <c r="L100" s="16">
        <v>58143127</v>
      </c>
      <c r="M100" s="62">
        <f t="shared" si="44"/>
        <v>-2506</v>
      </c>
      <c r="N100" s="61">
        <v>10113000</v>
      </c>
      <c r="O100" s="61">
        <v>10112379</v>
      </c>
      <c r="P100" s="62">
        <f t="shared" si="45"/>
        <v>-621</v>
      </c>
      <c r="Q100" s="26">
        <v>8850000</v>
      </c>
      <c r="R100" s="26">
        <v>8847285</v>
      </c>
      <c r="S100" s="62">
        <f t="shared" si="46"/>
        <v>-2715</v>
      </c>
      <c r="T100" s="14">
        <v>20428000</v>
      </c>
      <c r="U100" s="14">
        <v>20427416</v>
      </c>
      <c r="V100" s="65">
        <f t="shared" si="47"/>
        <v>-584</v>
      </c>
      <c r="W100" s="16">
        <v>14880000</v>
      </c>
      <c r="X100" s="16">
        <v>14880000</v>
      </c>
      <c r="Y100" s="65">
        <f t="shared" si="48"/>
        <v>0</v>
      </c>
      <c r="Z100" s="16">
        <v>19198000</v>
      </c>
      <c r="AA100" s="16">
        <v>19197946</v>
      </c>
      <c r="AB100" s="62">
        <f t="shared" si="49"/>
        <v>-54</v>
      </c>
      <c r="AC100" s="16">
        <v>3640000</v>
      </c>
      <c r="AD100" s="16">
        <v>3640000</v>
      </c>
      <c r="AE100" s="62">
        <f t="shared" si="50"/>
        <v>0</v>
      </c>
      <c r="AF100" s="16">
        <v>5162000</v>
      </c>
      <c r="AG100" s="16">
        <v>5158382</v>
      </c>
      <c r="AH100" s="61">
        <f t="shared" si="51"/>
        <v>-3618</v>
      </c>
      <c r="AI100" s="16">
        <v>1855000</v>
      </c>
      <c r="AJ100" s="16">
        <v>1855000</v>
      </c>
      <c r="AK100" s="62">
        <f t="shared" si="52"/>
        <v>0</v>
      </c>
      <c r="AL100" s="16">
        <v>9413000</v>
      </c>
      <c r="AM100" s="16">
        <v>9412650</v>
      </c>
      <c r="AN100" s="62">
        <f t="shared" si="53"/>
        <v>-350</v>
      </c>
      <c r="AO100" s="29">
        <v>11160000</v>
      </c>
      <c r="AP100" s="29">
        <v>11160000</v>
      </c>
      <c r="AQ100" s="62">
        <f t="shared" si="54"/>
        <v>0</v>
      </c>
      <c r="AR100" s="16">
        <v>4446000</v>
      </c>
      <c r="AS100" s="16">
        <v>4417350</v>
      </c>
      <c r="AT100" s="62">
        <f t="shared" si="55"/>
        <v>-28650</v>
      </c>
      <c r="AU100" s="16">
        <v>3220000</v>
      </c>
      <c r="AV100" s="16">
        <v>3219871</v>
      </c>
      <c r="AW100" s="62">
        <f t="shared" si="56"/>
        <v>-129</v>
      </c>
      <c r="AX100" s="16">
        <v>4909000</v>
      </c>
      <c r="AY100" s="16">
        <v>4908425</v>
      </c>
      <c r="AZ100" s="62">
        <f t="shared" si="57"/>
        <v>-575</v>
      </c>
      <c r="BA100" s="16">
        <v>7873000</v>
      </c>
      <c r="BB100" s="16">
        <v>7868745</v>
      </c>
      <c r="BC100" s="62">
        <f t="shared" si="58"/>
        <v>-4255</v>
      </c>
      <c r="BD100" s="16">
        <v>3683000</v>
      </c>
      <c r="BE100" s="16">
        <v>3682720</v>
      </c>
      <c r="BF100" s="62">
        <f t="shared" si="59"/>
        <v>-280</v>
      </c>
      <c r="BG100" s="16">
        <v>5940000</v>
      </c>
      <c r="BH100" s="16">
        <v>5938385</v>
      </c>
      <c r="BI100" s="62">
        <f t="shared" si="60"/>
        <v>-1615</v>
      </c>
      <c r="BJ100" s="16">
        <v>5900000</v>
      </c>
      <c r="BK100" s="16">
        <v>5900000</v>
      </c>
      <c r="BL100" s="62">
        <f t="shared" si="61"/>
        <v>0</v>
      </c>
      <c r="BM100" s="16">
        <v>19948000</v>
      </c>
      <c r="BN100" s="16">
        <v>19945606</v>
      </c>
      <c r="BO100" s="62">
        <f t="shared" si="62"/>
        <v>-2394</v>
      </c>
    </row>
    <row r="101" spans="1:67" s="96" customFormat="1" ht="31.5">
      <c r="A101" s="4"/>
      <c r="B101" s="9" t="s">
        <v>64</v>
      </c>
      <c r="C101" s="14">
        <v>209397973</v>
      </c>
      <c r="D101" s="14"/>
      <c r="E101" s="14">
        <v>206756087</v>
      </c>
      <c r="F101" s="90"/>
      <c r="G101" s="62">
        <f t="shared" si="42"/>
        <v>-2641886</v>
      </c>
      <c r="H101" s="14">
        <v>46115820</v>
      </c>
      <c r="I101" s="14">
        <v>45577883</v>
      </c>
      <c r="J101" s="62">
        <f t="shared" si="43"/>
        <v>-537937</v>
      </c>
      <c r="K101" s="16">
        <v>9810400</v>
      </c>
      <c r="L101" s="16">
        <v>9712690</v>
      </c>
      <c r="M101" s="62">
        <f t="shared" si="44"/>
        <v>-97710</v>
      </c>
      <c r="N101" s="61">
        <v>10540100</v>
      </c>
      <c r="O101" s="61">
        <v>10370250</v>
      </c>
      <c r="P101" s="62">
        <f t="shared" si="45"/>
        <v>-169850</v>
      </c>
      <c r="Q101" s="26">
        <v>8532507</v>
      </c>
      <c r="R101" s="26">
        <v>8523918</v>
      </c>
      <c r="S101" s="62">
        <f t="shared" si="46"/>
        <v>-8589</v>
      </c>
      <c r="T101" s="14">
        <v>15491100</v>
      </c>
      <c r="U101" s="14">
        <v>15281100</v>
      </c>
      <c r="V101" s="65">
        <f t="shared" si="47"/>
        <v>-210000</v>
      </c>
      <c r="W101" s="16">
        <v>13527778</v>
      </c>
      <c r="X101" s="16">
        <v>13285778</v>
      </c>
      <c r="Y101" s="65">
        <f t="shared" si="48"/>
        <v>-242000</v>
      </c>
      <c r="Z101" s="16">
        <v>14093080</v>
      </c>
      <c r="AA101" s="16">
        <v>13885080</v>
      </c>
      <c r="AB101" s="62">
        <f t="shared" si="49"/>
        <v>-208000</v>
      </c>
      <c r="AC101" s="16">
        <v>5656034</v>
      </c>
      <c r="AD101" s="16">
        <v>5572203</v>
      </c>
      <c r="AE101" s="62">
        <f t="shared" si="50"/>
        <v>-83831</v>
      </c>
      <c r="AF101" s="16">
        <v>5814900</v>
      </c>
      <c r="AG101" s="16">
        <v>5722624</v>
      </c>
      <c r="AH101" s="61">
        <f t="shared" si="51"/>
        <v>-92276</v>
      </c>
      <c r="AI101" s="16">
        <v>3623865</v>
      </c>
      <c r="AJ101" s="16">
        <v>3573194</v>
      </c>
      <c r="AK101" s="62">
        <f t="shared" si="52"/>
        <v>-50671</v>
      </c>
      <c r="AL101" s="16">
        <v>8386082</v>
      </c>
      <c r="AM101" s="16">
        <v>8292082</v>
      </c>
      <c r="AN101" s="62">
        <f t="shared" si="53"/>
        <v>-94000</v>
      </c>
      <c r="AO101" s="29">
        <v>9407775</v>
      </c>
      <c r="AP101" s="29">
        <v>9271849</v>
      </c>
      <c r="AQ101" s="62">
        <f t="shared" si="54"/>
        <v>-135926</v>
      </c>
      <c r="AR101" s="16">
        <v>6135300</v>
      </c>
      <c r="AS101" s="16">
        <v>6043600</v>
      </c>
      <c r="AT101" s="62">
        <f t="shared" si="55"/>
        <v>-91700</v>
      </c>
      <c r="AU101" s="16">
        <v>5657955</v>
      </c>
      <c r="AV101" s="16">
        <v>5542957</v>
      </c>
      <c r="AW101" s="62">
        <f t="shared" si="56"/>
        <v>-114998</v>
      </c>
      <c r="AX101" s="16">
        <v>6264600</v>
      </c>
      <c r="AY101" s="16">
        <v>6236230</v>
      </c>
      <c r="AZ101" s="62">
        <f t="shared" si="57"/>
        <v>-28370</v>
      </c>
      <c r="BA101" s="16">
        <v>9086700</v>
      </c>
      <c r="BB101" s="16">
        <v>9026988</v>
      </c>
      <c r="BC101" s="62">
        <f t="shared" si="58"/>
        <v>-59712</v>
      </c>
      <c r="BD101" s="16">
        <v>6440200</v>
      </c>
      <c r="BE101" s="16">
        <v>6353920</v>
      </c>
      <c r="BF101" s="62">
        <f t="shared" si="59"/>
        <v>-86280</v>
      </c>
      <c r="BG101" s="16">
        <v>8128796</v>
      </c>
      <c r="BH101" s="16">
        <v>7987940</v>
      </c>
      <c r="BI101" s="62">
        <f t="shared" si="60"/>
        <v>-140856</v>
      </c>
      <c r="BJ101" s="16">
        <v>6142300</v>
      </c>
      <c r="BK101" s="16">
        <v>6138700</v>
      </c>
      <c r="BL101" s="62">
        <f t="shared" si="61"/>
        <v>-3600</v>
      </c>
      <c r="BM101" s="16">
        <v>10542681</v>
      </c>
      <c r="BN101" s="16">
        <v>10357100</v>
      </c>
      <c r="BO101" s="62">
        <f t="shared" si="62"/>
        <v>-185581</v>
      </c>
    </row>
    <row r="102" spans="1:67" s="96" customFormat="1" ht="31.5">
      <c r="A102" s="4"/>
      <c r="B102" s="9" t="s">
        <v>65</v>
      </c>
      <c r="C102" s="14">
        <v>83882802</v>
      </c>
      <c r="D102" s="14"/>
      <c r="E102" s="14">
        <v>82120459</v>
      </c>
      <c r="F102" s="90"/>
      <c r="G102" s="62">
        <f t="shared" si="42"/>
        <v>-1762343</v>
      </c>
      <c r="H102" s="14">
        <v>59489654</v>
      </c>
      <c r="I102" s="14">
        <v>58344297</v>
      </c>
      <c r="J102" s="62">
        <f t="shared" si="43"/>
        <v>-1145357</v>
      </c>
      <c r="K102" s="16">
        <v>24393148</v>
      </c>
      <c r="L102" s="16">
        <v>23776162</v>
      </c>
      <c r="M102" s="62">
        <f t="shared" si="44"/>
        <v>-616986</v>
      </c>
      <c r="N102" s="61"/>
      <c r="O102" s="61"/>
      <c r="P102" s="62">
        <f t="shared" si="45"/>
        <v>0</v>
      </c>
      <c r="Q102" s="26"/>
      <c r="R102" s="26"/>
      <c r="S102" s="62">
        <f t="shared" si="46"/>
        <v>0</v>
      </c>
      <c r="T102" s="14"/>
      <c r="U102" s="14"/>
      <c r="V102" s="65">
        <f t="shared" si="47"/>
        <v>0</v>
      </c>
      <c r="W102" s="16"/>
      <c r="X102" s="16"/>
      <c r="Y102" s="65">
        <f t="shared" si="48"/>
        <v>0</v>
      </c>
      <c r="Z102" s="16"/>
      <c r="AA102" s="16"/>
      <c r="AB102" s="62">
        <f t="shared" si="49"/>
        <v>0</v>
      </c>
      <c r="AC102" s="16"/>
      <c r="AD102" s="16"/>
      <c r="AE102" s="62">
        <f t="shared" si="50"/>
        <v>0</v>
      </c>
      <c r="AF102" s="16"/>
      <c r="AG102" s="16"/>
      <c r="AH102" s="61">
        <f t="shared" si="51"/>
        <v>0</v>
      </c>
      <c r="AI102" s="16"/>
      <c r="AJ102" s="16"/>
      <c r="AK102" s="62">
        <f t="shared" si="52"/>
        <v>0</v>
      </c>
      <c r="AL102" s="16"/>
      <c r="AM102" s="16"/>
      <c r="AN102" s="62">
        <f t="shared" si="53"/>
        <v>0</v>
      </c>
      <c r="AO102" s="29"/>
      <c r="AP102" s="29"/>
      <c r="AQ102" s="62">
        <f t="shared" si="54"/>
        <v>0</v>
      </c>
      <c r="AR102" s="16"/>
      <c r="AS102" s="16"/>
      <c r="AT102" s="62">
        <f t="shared" si="55"/>
        <v>0</v>
      </c>
      <c r="AU102" s="16"/>
      <c r="AV102" s="16"/>
      <c r="AW102" s="62">
        <f t="shared" si="56"/>
        <v>0</v>
      </c>
      <c r="AX102" s="16"/>
      <c r="AY102" s="16"/>
      <c r="AZ102" s="62">
        <f t="shared" si="57"/>
        <v>0</v>
      </c>
      <c r="BA102" s="16"/>
      <c r="BB102" s="16"/>
      <c r="BC102" s="62">
        <f t="shared" si="58"/>
        <v>0</v>
      </c>
      <c r="BD102" s="16"/>
      <c r="BE102" s="16"/>
      <c r="BF102" s="62">
        <f t="shared" si="59"/>
        <v>0</v>
      </c>
      <c r="BG102" s="16"/>
      <c r="BH102" s="16"/>
      <c r="BI102" s="62">
        <f t="shared" si="60"/>
        <v>0</v>
      </c>
      <c r="BJ102" s="16"/>
      <c r="BK102" s="16"/>
      <c r="BL102" s="62">
        <f t="shared" si="61"/>
        <v>0</v>
      </c>
      <c r="BM102" s="16"/>
      <c r="BN102" s="16"/>
      <c r="BO102" s="62">
        <f t="shared" si="62"/>
        <v>0</v>
      </c>
    </row>
    <row r="103" spans="1:67" s="96" customFormat="1" ht="31.5">
      <c r="A103" s="4"/>
      <c r="B103" s="9" t="s">
        <v>66</v>
      </c>
      <c r="C103" s="14">
        <v>556287319</v>
      </c>
      <c r="D103" s="14"/>
      <c r="E103" s="14">
        <v>556169558</v>
      </c>
      <c r="F103" s="90"/>
      <c r="G103" s="62">
        <f>E103-C103</f>
        <v>-117761</v>
      </c>
      <c r="H103" s="14">
        <v>195486609</v>
      </c>
      <c r="I103" s="14">
        <v>195486609</v>
      </c>
      <c r="J103" s="62">
        <f>I103-H103</f>
        <v>0</v>
      </c>
      <c r="K103" s="16">
        <v>84325710</v>
      </c>
      <c r="L103" s="16">
        <v>84325304</v>
      </c>
      <c r="M103" s="62">
        <f>L103-K103</f>
        <v>-406</v>
      </c>
      <c r="N103" s="61">
        <v>16248000</v>
      </c>
      <c r="O103" s="61">
        <v>16247090</v>
      </c>
      <c r="P103" s="62">
        <f>O103-N103</f>
        <v>-910</v>
      </c>
      <c r="Q103" s="26">
        <v>14608200</v>
      </c>
      <c r="R103" s="26">
        <v>14608200</v>
      </c>
      <c r="S103" s="62">
        <f>R103-Q103</f>
        <v>0</v>
      </c>
      <c r="T103" s="14">
        <v>35826400</v>
      </c>
      <c r="U103" s="14">
        <v>35826400</v>
      </c>
      <c r="V103" s="65">
        <f>U103-T103</f>
        <v>0</v>
      </c>
      <c r="W103" s="16">
        <v>28932000</v>
      </c>
      <c r="X103" s="16">
        <v>28932000</v>
      </c>
      <c r="Y103" s="65">
        <f>X103-W103</f>
        <v>0</v>
      </c>
      <c r="Z103" s="16">
        <v>35216000</v>
      </c>
      <c r="AA103" s="16">
        <v>35216000</v>
      </c>
      <c r="AB103" s="62">
        <f>AA103-Z103</f>
        <v>0</v>
      </c>
      <c r="AC103" s="16">
        <v>6455000</v>
      </c>
      <c r="AD103" s="16">
        <v>6455000</v>
      </c>
      <c r="AE103" s="62">
        <f>AD103-AC103</f>
        <v>0</v>
      </c>
      <c r="AF103" s="16">
        <v>8360800</v>
      </c>
      <c r="AG103" s="16">
        <v>8340298</v>
      </c>
      <c r="AH103" s="61">
        <f>AG103-AF103</f>
        <v>-20502</v>
      </c>
      <c r="AI103" s="16">
        <v>4664900</v>
      </c>
      <c r="AJ103" s="16">
        <v>4664900</v>
      </c>
      <c r="AK103" s="62">
        <f>AJ103-AI103</f>
        <v>0</v>
      </c>
      <c r="AL103" s="16">
        <v>16399000</v>
      </c>
      <c r="AM103" s="16">
        <v>16398913</v>
      </c>
      <c r="AN103" s="62">
        <f>AM103-AL103</f>
        <v>-87</v>
      </c>
      <c r="AO103" s="29">
        <v>16519700</v>
      </c>
      <c r="AP103" s="29">
        <v>16495410</v>
      </c>
      <c r="AQ103" s="62">
        <f>AP103-AO103</f>
        <v>-24290</v>
      </c>
      <c r="AR103" s="16">
        <v>8786000</v>
      </c>
      <c r="AS103" s="16">
        <v>8783256</v>
      </c>
      <c r="AT103" s="62">
        <f>AS103-AR103</f>
        <v>-2744</v>
      </c>
      <c r="AU103" s="16">
        <v>5021000</v>
      </c>
      <c r="AV103" s="16">
        <v>5006000</v>
      </c>
      <c r="AW103" s="62">
        <f>AV103-AU103</f>
        <v>-15000</v>
      </c>
      <c r="AX103" s="16">
        <v>8388000</v>
      </c>
      <c r="AY103" s="16">
        <v>8388000</v>
      </c>
      <c r="AZ103" s="62">
        <f>AY103-AX103</f>
        <v>0</v>
      </c>
      <c r="BA103" s="16">
        <v>14712000</v>
      </c>
      <c r="BB103" s="16">
        <v>14712000</v>
      </c>
      <c r="BC103" s="62">
        <f>BB103-BA103</f>
        <v>0</v>
      </c>
      <c r="BD103" s="16">
        <v>7360000</v>
      </c>
      <c r="BE103" s="16">
        <v>7360000</v>
      </c>
      <c r="BF103" s="62">
        <f>BE103-BD103</f>
        <v>0</v>
      </c>
      <c r="BG103" s="16">
        <v>12085000</v>
      </c>
      <c r="BH103" s="16">
        <v>12085000</v>
      </c>
      <c r="BI103" s="62">
        <f>BH103-BG103</f>
        <v>0</v>
      </c>
      <c r="BJ103" s="16">
        <v>10139000</v>
      </c>
      <c r="BK103" s="16">
        <v>10139000</v>
      </c>
      <c r="BL103" s="62">
        <f>BK103-BJ103</f>
        <v>0</v>
      </c>
      <c r="BM103" s="16">
        <v>26754000</v>
      </c>
      <c r="BN103" s="16">
        <v>26700179</v>
      </c>
      <c r="BO103" s="62">
        <f>BN103-BM103</f>
        <v>-53821</v>
      </c>
    </row>
    <row r="104" spans="1:67" s="96" customFormat="1" ht="47.25">
      <c r="A104" s="4"/>
      <c r="B104" s="9" t="s">
        <v>67</v>
      </c>
      <c r="C104" s="14">
        <v>446108479</v>
      </c>
      <c r="D104" s="14"/>
      <c r="E104" s="14">
        <v>446017949</v>
      </c>
      <c r="F104" s="90"/>
      <c r="G104" s="62">
        <f>E104-C104</f>
        <v>-90530</v>
      </c>
      <c r="H104" s="14">
        <v>175102869</v>
      </c>
      <c r="I104" s="14">
        <v>175102869</v>
      </c>
      <c r="J104" s="62">
        <f>I104-H104</f>
        <v>0</v>
      </c>
      <c r="K104" s="16">
        <v>49290536</v>
      </c>
      <c r="L104" s="16">
        <v>49280569</v>
      </c>
      <c r="M104" s="62">
        <f>L104-K104</f>
        <v>-9967</v>
      </c>
      <c r="N104" s="61">
        <v>12058000</v>
      </c>
      <c r="O104" s="61">
        <v>12049738</v>
      </c>
      <c r="P104" s="62">
        <f>O104-N104</f>
        <v>-8262</v>
      </c>
      <c r="Q104" s="26">
        <v>11643000</v>
      </c>
      <c r="R104" s="26">
        <v>11637721</v>
      </c>
      <c r="S104" s="62">
        <f>R104-Q104</f>
        <v>-5279</v>
      </c>
      <c r="T104" s="14">
        <v>30129567</v>
      </c>
      <c r="U104" s="14">
        <v>30127866</v>
      </c>
      <c r="V104" s="65">
        <f>U104-T104</f>
        <v>-1701</v>
      </c>
      <c r="W104" s="16">
        <v>18558039</v>
      </c>
      <c r="X104" s="16">
        <v>18555613</v>
      </c>
      <c r="Y104" s="65">
        <f>X104-W104</f>
        <v>-2426</v>
      </c>
      <c r="Z104" s="16">
        <v>23254452</v>
      </c>
      <c r="AA104" s="16">
        <v>23252835</v>
      </c>
      <c r="AB104" s="62">
        <f>AA104-Z104</f>
        <v>-1617</v>
      </c>
      <c r="AC104" s="16">
        <v>6951140</v>
      </c>
      <c r="AD104" s="16">
        <v>6948516</v>
      </c>
      <c r="AE104" s="62">
        <f>AD104-AC104</f>
        <v>-2624</v>
      </c>
      <c r="AF104" s="16">
        <v>7310733</v>
      </c>
      <c r="AG104" s="16">
        <v>7301176</v>
      </c>
      <c r="AH104" s="61">
        <f>AG104-AF104</f>
        <v>-9557</v>
      </c>
      <c r="AI104" s="16">
        <v>2790250</v>
      </c>
      <c r="AJ104" s="16">
        <v>2782525</v>
      </c>
      <c r="AK104" s="62">
        <f>AJ104-AI104</f>
        <v>-7725</v>
      </c>
      <c r="AL104" s="16">
        <v>13078000</v>
      </c>
      <c r="AM104" s="16">
        <v>13075717</v>
      </c>
      <c r="AN104" s="62">
        <f>AM104-AL104</f>
        <v>-2283</v>
      </c>
      <c r="AO104" s="29">
        <v>16216362</v>
      </c>
      <c r="AP104" s="29">
        <v>16210488</v>
      </c>
      <c r="AQ104" s="62">
        <f>AP104-AO104</f>
        <v>-5874</v>
      </c>
      <c r="AR104" s="16">
        <v>7843000</v>
      </c>
      <c r="AS104" s="16">
        <v>7835642</v>
      </c>
      <c r="AT104" s="62">
        <f>AS104-AR104</f>
        <v>-7358</v>
      </c>
      <c r="AU104" s="16">
        <v>4606259</v>
      </c>
      <c r="AV104" s="16">
        <v>4596538</v>
      </c>
      <c r="AW104" s="62">
        <f>AV104-AU104</f>
        <v>-9721</v>
      </c>
      <c r="AX104" s="16">
        <v>8137578</v>
      </c>
      <c r="AY104" s="16">
        <v>8128176</v>
      </c>
      <c r="AZ104" s="62">
        <f>AY104-AX104</f>
        <v>-9402</v>
      </c>
      <c r="BA104" s="16">
        <v>10548968</v>
      </c>
      <c r="BB104" s="16">
        <v>10548968</v>
      </c>
      <c r="BC104" s="62">
        <f>BB104-BA104</f>
        <v>0</v>
      </c>
      <c r="BD104" s="16">
        <v>5406455</v>
      </c>
      <c r="BE104" s="16">
        <v>5406455</v>
      </c>
      <c r="BF104" s="62">
        <f>BE104-BD104</f>
        <v>0</v>
      </c>
      <c r="BG104" s="16">
        <v>10339608</v>
      </c>
      <c r="BH104" s="16">
        <v>10335161</v>
      </c>
      <c r="BI104" s="62">
        <f>BH104-BG104</f>
        <v>-4447</v>
      </c>
      <c r="BJ104" s="16">
        <v>6893000</v>
      </c>
      <c r="BK104" s="16">
        <v>6893000</v>
      </c>
      <c r="BL104" s="62">
        <f>BK104-BJ104</f>
        <v>0</v>
      </c>
      <c r="BM104" s="16">
        <v>25950663</v>
      </c>
      <c r="BN104" s="16">
        <v>25948378</v>
      </c>
      <c r="BO104" s="62">
        <f>BN104-BM104</f>
        <v>-2285</v>
      </c>
    </row>
    <row r="105" spans="1:67" s="96" customFormat="1" ht="63">
      <c r="A105" s="4"/>
      <c r="B105" s="9" t="s">
        <v>68</v>
      </c>
      <c r="C105" s="14">
        <v>1097559702</v>
      </c>
      <c r="D105" s="14"/>
      <c r="E105" s="14">
        <v>1080709905</v>
      </c>
      <c r="F105" s="90"/>
      <c r="G105" s="62">
        <f>E105-C105</f>
        <v>-16849797</v>
      </c>
      <c r="H105" s="14">
        <v>246918581</v>
      </c>
      <c r="I105" s="14">
        <v>242808511</v>
      </c>
      <c r="J105" s="62">
        <f>I105-H105</f>
        <v>-4110070</v>
      </c>
      <c r="K105" s="16">
        <v>59622750</v>
      </c>
      <c r="L105" s="16">
        <v>58558807</v>
      </c>
      <c r="M105" s="62">
        <f>L105-K105</f>
        <v>-1063943</v>
      </c>
      <c r="N105" s="61">
        <v>38952510</v>
      </c>
      <c r="O105" s="61">
        <v>38488610</v>
      </c>
      <c r="P105" s="62">
        <f>O105-N105</f>
        <v>-463900</v>
      </c>
      <c r="Q105" s="26">
        <v>76775412</v>
      </c>
      <c r="R105" s="26">
        <v>75771117</v>
      </c>
      <c r="S105" s="62">
        <f>R105-Q105</f>
        <v>-1004295</v>
      </c>
      <c r="T105" s="14">
        <v>67788303</v>
      </c>
      <c r="U105" s="14">
        <v>66985303</v>
      </c>
      <c r="V105" s="65">
        <f>U105-T105</f>
        <v>-803000</v>
      </c>
      <c r="W105" s="16">
        <v>37585547</v>
      </c>
      <c r="X105" s="16">
        <v>36953316</v>
      </c>
      <c r="Y105" s="65">
        <f>X105-W105</f>
        <v>-632231</v>
      </c>
      <c r="Z105" s="16">
        <v>44976965</v>
      </c>
      <c r="AA105" s="16">
        <v>44132863</v>
      </c>
      <c r="AB105" s="62">
        <f>AA105-Z105</f>
        <v>-844102</v>
      </c>
      <c r="AC105" s="16">
        <v>38130300</v>
      </c>
      <c r="AD105" s="16">
        <v>37582487</v>
      </c>
      <c r="AE105" s="62">
        <f>AD105-AC105</f>
        <v>-547813</v>
      </c>
      <c r="AF105" s="16">
        <v>43858919</v>
      </c>
      <c r="AG105" s="16">
        <v>43168919</v>
      </c>
      <c r="AH105" s="61">
        <f>AG105-AF105</f>
        <v>-690000</v>
      </c>
      <c r="AI105" s="16">
        <v>16097565</v>
      </c>
      <c r="AJ105" s="16">
        <v>15813347</v>
      </c>
      <c r="AK105" s="62">
        <f>AJ105-AI105</f>
        <v>-284218</v>
      </c>
      <c r="AL105" s="16">
        <v>50418913</v>
      </c>
      <c r="AM105" s="16">
        <v>49593869</v>
      </c>
      <c r="AN105" s="62">
        <f>AM105-AL105</f>
        <v>-825044</v>
      </c>
      <c r="AO105" s="29">
        <v>53083497</v>
      </c>
      <c r="AP105" s="29">
        <v>52276297</v>
      </c>
      <c r="AQ105" s="62">
        <f>AP105-AO105</f>
        <v>-807200</v>
      </c>
      <c r="AR105" s="16">
        <v>25067362</v>
      </c>
      <c r="AS105" s="16">
        <v>24706957</v>
      </c>
      <c r="AT105" s="62">
        <f>AS105-AR105</f>
        <v>-360405</v>
      </c>
      <c r="AU105" s="16">
        <v>42625686</v>
      </c>
      <c r="AV105" s="16">
        <v>42272854</v>
      </c>
      <c r="AW105" s="62">
        <f>AV105-AU105</f>
        <v>-352832</v>
      </c>
      <c r="AX105" s="16">
        <v>37660624</v>
      </c>
      <c r="AY105" s="16">
        <v>37027468</v>
      </c>
      <c r="AZ105" s="62">
        <f>AY105-AX105</f>
        <v>-633156</v>
      </c>
      <c r="BA105" s="16">
        <v>35787414</v>
      </c>
      <c r="BB105" s="16">
        <v>35275871</v>
      </c>
      <c r="BC105" s="62">
        <f>BB105-BA105</f>
        <v>-511543</v>
      </c>
      <c r="BD105" s="16">
        <v>36052107</v>
      </c>
      <c r="BE105" s="16">
        <v>35583600</v>
      </c>
      <c r="BF105" s="62">
        <f>BE105-BD105</f>
        <v>-468507</v>
      </c>
      <c r="BG105" s="16">
        <v>33690341</v>
      </c>
      <c r="BH105" s="16">
        <v>33211212</v>
      </c>
      <c r="BI105" s="62">
        <f>BH105-BG105</f>
        <v>-479129</v>
      </c>
      <c r="BJ105" s="16">
        <v>55701355</v>
      </c>
      <c r="BK105" s="16">
        <v>54700352</v>
      </c>
      <c r="BL105" s="62">
        <f>BK105-BJ105</f>
        <v>-1001003</v>
      </c>
      <c r="BM105" s="16">
        <v>56765551</v>
      </c>
      <c r="BN105" s="16">
        <v>55798145</v>
      </c>
      <c r="BO105" s="62">
        <f>BN105-BM105</f>
        <v>-967406</v>
      </c>
    </row>
    <row r="106" spans="1:67" s="96" customFormat="1" ht="15.75">
      <c r="A106" s="4"/>
      <c r="B106" s="9" t="s">
        <v>69</v>
      </c>
      <c r="C106" s="14">
        <v>99264020</v>
      </c>
      <c r="D106" s="14"/>
      <c r="E106" s="14">
        <v>99240371</v>
      </c>
      <c r="F106" s="90"/>
      <c r="G106" s="62">
        <f t="shared" si="42"/>
        <v>-23649</v>
      </c>
      <c r="H106" s="14">
        <v>24197996</v>
      </c>
      <c r="I106" s="14">
        <v>24197995</v>
      </c>
      <c r="J106" s="62">
        <f t="shared" si="43"/>
        <v>-1</v>
      </c>
      <c r="K106" s="16">
        <v>18596472</v>
      </c>
      <c r="L106" s="16">
        <v>18592458</v>
      </c>
      <c r="M106" s="62">
        <f t="shared" si="44"/>
        <v>-4014</v>
      </c>
      <c r="N106" s="61">
        <v>2241338</v>
      </c>
      <c r="O106" s="61">
        <v>2240976</v>
      </c>
      <c r="P106" s="62">
        <f t="shared" si="45"/>
        <v>-362</v>
      </c>
      <c r="Q106" s="26">
        <v>4224606</v>
      </c>
      <c r="R106" s="26">
        <v>4224123</v>
      </c>
      <c r="S106" s="62">
        <f t="shared" si="46"/>
        <v>-483</v>
      </c>
      <c r="T106" s="14">
        <v>6611222</v>
      </c>
      <c r="U106" s="14">
        <v>6611222</v>
      </c>
      <c r="V106" s="65">
        <f t="shared" si="47"/>
        <v>0</v>
      </c>
      <c r="W106" s="16">
        <v>3946098</v>
      </c>
      <c r="X106" s="16">
        <v>3946098</v>
      </c>
      <c r="Y106" s="65">
        <f t="shared" si="48"/>
        <v>0</v>
      </c>
      <c r="Z106" s="16">
        <v>4732005</v>
      </c>
      <c r="AA106" s="16">
        <v>4731617</v>
      </c>
      <c r="AB106" s="62">
        <f t="shared" si="49"/>
        <v>-388</v>
      </c>
      <c r="AC106" s="16">
        <v>2385002</v>
      </c>
      <c r="AD106" s="16">
        <v>2385001</v>
      </c>
      <c r="AE106" s="62">
        <f t="shared" si="50"/>
        <v>-1</v>
      </c>
      <c r="AF106" s="16">
        <v>3199121</v>
      </c>
      <c r="AG106" s="16">
        <v>3199120</v>
      </c>
      <c r="AH106" s="61">
        <f t="shared" si="51"/>
        <v>-1</v>
      </c>
      <c r="AI106" s="16">
        <v>1535639</v>
      </c>
      <c r="AJ106" s="16">
        <v>1535638</v>
      </c>
      <c r="AK106" s="62">
        <f t="shared" si="52"/>
        <v>-1</v>
      </c>
      <c r="AL106" s="16">
        <v>3210902</v>
      </c>
      <c r="AM106" s="16">
        <v>3210375</v>
      </c>
      <c r="AN106" s="62">
        <f t="shared" si="53"/>
        <v>-527</v>
      </c>
      <c r="AO106" s="29">
        <v>3201358</v>
      </c>
      <c r="AP106" s="29">
        <v>3183499</v>
      </c>
      <c r="AQ106" s="62">
        <f t="shared" si="54"/>
        <v>-17859</v>
      </c>
      <c r="AR106" s="16">
        <v>2284497</v>
      </c>
      <c r="AS106" s="16">
        <v>2284496</v>
      </c>
      <c r="AT106" s="62">
        <f t="shared" si="55"/>
        <v>-1</v>
      </c>
      <c r="AU106" s="16">
        <v>2443634</v>
      </c>
      <c r="AV106" s="16">
        <v>2443632</v>
      </c>
      <c r="AW106" s="62">
        <f t="shared" si="56"/>
        <v>-2</v>
      </c>
      <c r="AX106" s="16">
        <v>2387266</v>
      </c>
      <c r="AY106" s="16">
        <v>2387265</v>
      </c>
      <c r="AZ106" s="62">
        <f t="shared" si="57"/>
        <v>-1</v>
      </c>
      <c r="BA106" s="16">
        <v>2914720</v>
      </c>
      <c r="BB106" s="16">
        <v>2914719</v>
      </c>
      <c r="BC106" s="62">
        <f t="shared" si="58"/>
        <v>-1</v>
      </c>
      <c r="BD106" s="16">
        <v>2462884</v>
      </c>
      <c r="BE106" s="16">
        <v>2462882</v>
      </c>
      <c r="BF106" s="62">
        <f t="shared" si="59"/>
        <v>-2</v>
      </c>
      <c r="BG106" s="16">
        <v>2240902</v>
      </c>
      <c r="BH106" s="16">
        <v>2240901</v>
      </c>
      <c r="BI106" s="62">
        <f t="shared" si="60"/>
        <v>-1</v>
      </c>
      <c r="BJ106" s="16">
        <v>2686797</v>
      </c>
      <c r="BK106" s="16">
        <v>2686796</v>
      </c>
      <c r="BL106" s="62">
        <f t="shared" si="61"/>
        <v>-1</v>
      </c>
      <c r="BM106" s="16">
        <v>3761561</v>
      </c>
      <c r="BN106" s="16">
        <v>3761559</v>
      </c>
      <c r="BO106" s="62">
        <f t="shared" si="62"/>
        <v>-2</v>
      </c>
    </row>
    <row r="107" spans="1:67" s="96" customFormat="1" ht="47.25">
      <c r="A107" s="4"/>
      <c r="B107" s="32" t="s">
        <v>70</v>
      </c>
      <c r="C107" s="14">
        <v>77657400</v>
      </c>
      <c r="D107" s="14"/>
      <c r="E107" s="14">
        <v>77600052</v>
      </c>
      <c r="F107" s="90"/>
      <c r="G107" s="62">
        <f>E107-C107</f>
        <v>-57348</v>
      </c>
      <c r="H107" s="14">
        <v>19878000</v>
      </c>
      <c r="I107" s="14">
        <v>19878000</v>
      </c>
      <c r="J107" s="62">
        <f>I107-H107</f>
        <v>0</v>
      </c>
      <c r="K107" s="16">
        <v>10365784</v>
      </c>
      <c r="L107" s="16">
        <v>10365784</v>
      </c>
      <c r="M107" s="62">
        <f>L107-K107</f>
        <v>0</v>
      </c>
      <c r="N107" s="61">
        <v>2159000</v>
      </c>
      <c r="O107" s="61">
        <v>2159000</v>
      </c>
      <c r="P107" s="62">
        <f>O107-N107</f>
        <v>0</v>
      </c>
      <c r="Q107" s="26">
        <v>2410000</v>
      </c>
      <c r="R107" s="26">
        <v>2408275</v>
      </c>
      <c r="S107" s="62">
        <f>R107-Q107</f>
        <v>-1725</v>
      </c>
      <c r="T107" s="14">
        <v>5210000</v>
      </c>
      <c r="U107" s="14">
        <v>5208713</v>
      </c>
      <c r="V107" s="65">
        <f>U107-T107</f>
        <v>-1287</v>
      </c>
      <c r="W107" s="16">
        <v>5612000</v>
      </c>
      <c r="X107" s="16">
        <v>5612000</v>
      </c>
      <c r="Y107" s="65">
        <f>X107-W107</f>
        <v>0</v>
      </c>
      <c r="Z107" s="16">
        <v>4407000</v>
      </c>
      <c r="AA107" s="16">
        <v>4407000</v>
      </c>
      <c r="AB107" s="62">
        <f>AA107-Z107</f>
        <v>0</v>
      </c>
      <c r="AC107" s="16">
        <v>1643000</v>
      </c>
      <c r="AD107" s="16">
        <v>1643000</v>
      </c>
      <c r="AE107" s="62">
        <f>AD107-AC107</f>
        <v>0</v>
      </c>
      <c r="AF107" s="16">
        <v>2036000</v>
      </c>
      <c r="AG107" s="16">
        <v>2033039</v>
      </c>
      <c r="AH107" s="61">
        <f>AG107-AF107</f>
        <v>-2961</v>
      </c>
      <c r="AI107" s="16">
        <v>960216</v>
      </c>
      <c r="AJ107" s="16">
        <v>959028</v>
      </c>
      <c r="AK107" s="62">
        <f>AJ107-AI107</f>
        <v>-1188</v>
      </c>
      <c r="AL107" s="16">
        <v>2619000</v>
      </c>
      <c r="AM107" s="16">
        <v>2619000</v>
      </c>
      <c r="AN107" s="62">
        <f>AM107-AL107</f>
        <v>0</v>
      </c>
      <c r="AO107" s="29">
        <v>2488000</v>
      </c>
      <c r="AP107" s="29">
        <v>2488000</v>
      </c>
      <c r="AQ107" s="62">
        <f>AP107-AO107</f>
        <v>0</v>
      </c>
      <c r="AR107" s="16">
        <v>1996000</v>
      </c>
      <c r="AS107" s="16">
        <v>1994474</v>
      </c>
      <c r="AT107" s="62">
        <f>AS107-AR107</f>
        <v>-1526</v>
      </c>
      <c r="AU107" s="16">
        <v>1666000</v>
      </c>
      <c r="AV107" s="16">
        <v>1665041</v>
      </c>
      <c r="AW107" s="62">
        <f>AV107-AU107</f>
        <v>-959</v>
      </c>
      <c r="AX107" s="16">
        <v>1939000</v>
      </c>
      <c r="AY107" s="16">
        <v>1924050</v>
      </c>
      <c r="AZ107" s="62">
        <f>AY107-AX107</f>
        <v>-14950</v>
      </c>
      <c r="BA107" s="16">
        <v>1982000</v>
      </c>
      <c r="BB107" s="16">
        <v>1950609</v>
      </c>
      <c r="BC107" s="62">
        <f>BB107-BA107</f>
        <v>-31391</v>
      </c>
      <c r="BD107" s="16">
        <v>2202000</v>
      </c>
      <c r="BE107" s="16">
        <v>2200704</v>
      </c>
      <c r="BF107" s="62">
        <f>BE107-BD107</f>
        <v>-1296</v>
      </c>
      <c r="BG107" s="16">
        <v>1856000</v>
      </c>
      <c r="BH107" s="16">
        <v>1856000</v>
      </c>
      <c r="BI107" s="62">
        <f>BH107-BG107</f>
        <v>0</v>
      </c>
      <c r="BJ107" s="16">
        <v>2556000</v>
      </c>
      <c r="BK107" s="16">
        <v>2555936</v>
      </c>
      <c r="BL107" s="62">
        <f>BK107-BJ107</f>
        <v>-64</v>
      </c>
      <c r="BM107" s="16">
        <v>3672400</v>
      </c>
      <c r="BN107" s="16">
        <v>3672400</v>
      </c>
      <c r="BO107" s="62">
        <f>BN107-BM107</f>
        <v>0</v>
      </c>
    </row>
    <row r="108" spans="1:67" s="96" customFormat="1" ht="31.5">
      <c r="A108" s="4"/>
      <c r="B108" s="32" t="s">
        <v>71</v>
      </c>
      <c r="C108" s="14">
        <v>24630618</v>
      </c>
      <c r="D108" s="14"/>
      <c r="E108" s="14">
        <v>23815005</v>
      </c>
      <c r="F108" s="90"/>
      <c r="G108" s="62">
        <f>E108-C108</f>
        <v>-815613</v>
      </c>
      <c r="H108" s="14">
        <v>15914000</v>
      </c>
      <c r="I108" s="14">
        <v>15395933</v>
      </c>
      <c r="J108" s="62">
        <f>I108-H108</f>
        <v>-518067</v>
      </c>
      <c r="K108" s="16">
        <v>5294818</v>
      </c>
      <c r="L108" s="16">
        <v>5294818</v>
      </c>
      <c r="M108" s="62">
        <f>L108-K108</f>
        <v>0</v>
      </c>
      <c r="N108" s="61">
        <v>274000</v>
      </c>
      <c r="O108" s="61">
        <v>243700</v>
      </c>
      <c r="P108" s="62">
        <f>O108-N108</f>
        <v>-30300</v>
      </c>
      <c r="Q108" s="26">
        <v>240000</v>
      </c>
      <c r="R108" s="26">
        <v>236841</v>
      </c>
      <c r="S108" s="62">
        <f>R108-Q108</f>
        <v>-3159</v>
      </c>
      <c r="T108" s="14">
        <v>717973</v>
      </c>
      <c r="U108" s="14">
        <v>717972</v>
      </c>
      <c r="V108" s="65">
        <f>U108-T108</f>
        <v>-1</v>
      </c>
      <c r="W108" s="16">
        <v>196800</v>
      </c>
      <c r="X108" s="16">
        <v>196800</v>
      </c>
      <c r="Y108" s="65">
        <f>X108-W108</f>
        <v>0</v>
      </c>
      <c r="Z108" s="16">
        <v>480000</v>
      </c>
      <c r="AA108" s="16">
        <v>337589</v>
      </c>
      <c r="AB108" s="62">
        <f>AA108-Z108</f>
        <v>-142411</v>
      </c>
      <c r="AC108" s="16">
        <v>10000</v>
      </c>
      <c r="AD108" s="16">
        <v>9500</v>
      </c>
      <c r="AE108" s="62">
        <f>AD108-AC108</f>
        <v>-500</v>
      </c>
      <c r="AF108" s="16">
        <v>36000</v>
      </c>
      <c r="AG108" s="16">
        <v>27500</v>
      </c>
      <c r="AH108" s="61">
        <f>AG108-AF108</f>
        <v>-8500</v>
      </c>
      <c r="AI108" s="16"/>
      <c r="AJ108" s="16"/>
      <c r="AK108" s="62">
        <f>AJ108-AI108</f>
        <v>0</v>
      </c>
      <c r="AL108" s="16">
        <v>304000</v>
      </c>
      <c r="AM108" s="16">
        <v>299439</v>
      </c>
      <c r="AN108" s="62">
        <f>AM108-AL108</f>
        <v>-4561</v>
      </c>
      <c r="AO108" s="29">
        <v>191000</v>
      </c>
      <c r="AP108" s="29">
        <v>181924</v>
      </c>
      <c r="AQ108" s="62">
        <f>AP108-AO108</f>
        <v>-9076</v>
      </c>
      <c r="AR108" s="16">
        <v>20500</v>
      </c>
      <c r="AS108" s="16">
        <v>20500</v>
      </c>
      <c r="AT108" s="62">
        <f>AS108-AR108</f>
        <v>0</v>
      </c>
      <c r="AU108" s="16">
        <v>36000</v>
      </c>
      <c r="AV108" s="16">
        <v>6000</v>
      </c>
      <c r="AW108" s="62">
        <f>AV108-AU108</f>
        <v>-30000</v>
      </c>
      <c r="AX108" s="16">
        <v>36000</v>
      </c>
      <c r="AY108" s="16">
        <v>31868</v>
      </c>
      <c r="AZ108" s="62">
        <f>AY108-AX108</f>
        <v>-4132</v>
      </c>
      <c r="BA108" s="16">
        <v>26300</v>
      </c>
      <c r="BB108" s="16">
        <v>26212</v>
      </c>
      <c r="BC108" s="62">
        <f>BB108-BA108</f>
        <v>-88</v>
      </c>
      <c r="BD108" s="16">
        <v>11000</v>
      </c>
      <c r="BE108" s="16">
        <v>11000</v>
      </c>
      <c r="BF108" s="62">
        <f>BE108-BD108</f>
        <v>0</v>
      </c>
      <c r="BG108" s="16">
        <v>9000</v>
      </c>
      <c r="BH108" s="16">
        <v>8196</v>
      </c>
      <c r="BI108" s="62">
        <f>BH108-BG108</f>
        <v>-804</v>
      </c>
      <c r="BJ108" s="16">
        <v>34000</v>
      </c>
      <c r="BK108" s="16">
        <v>11000</v>
      </c>
      <c r="BL108" s="62">
        <f>BK108-BJ108</f>
        <v>-23000</v>
      </c>
      <c r="BM108" s="16">
        <v>799227</v>
      </c>
      <c r="BN108" s="16">
        <v>758213</v>
      </c>
      <c r="BO108" s="62">
        <f>BN108-BM108</f>
        <v>-41014</v>
      </c>
    </row>
    <row r="109" spans="1:67" s="96" customFormat="1" ht="31.5">
      <c r="A109" s="4"/>
      <c r="B109" s="32" t="s">
        <v>72</v>
      </c>
      <c r="C109" s="14">
        <v>139974</v>
      </c>
      <c r="D109" s="14"/>
      <c r="E109" s="14">
        <v>77053</v>
      </c>
      <c r="F109" s="90"/>
      <c r="G109" s="62">
        <f>E109-C109</f>
        <v>-62921</v>
      </c>
      <c r="H109" s="14">
        <v>6386</v>
      </c>
      <c r="I109" s="14">
        <v>1386</v>
      </c>
      <c r="J109" s="62">
        <f>I109-H109</f>
        <v>-5000</v>
      </c>
      <c r="K109" s="16">
        <v>2600</v>
      </c>
      <c r="L109" s="16"/>
      <c r="M109" s="62">
        <f>L109-K109</f>
        <v>-2600</v>
      </c>
      <c r="N109" s="61">
        <v>10555</v>
      </c>
      <c r="O109" s="61">
        <v>9127</v>
      </c>
      <c r="P109" s="62">
        <f>O109-N109</f>
        <v>-1428</v>
      </c>
      <c r="Q109" s="26">
        <v>400</v>
      </c>
      <c r="R109" s="26"/>
      <c r="S109" s="62">
        <f>R109-Q109</f>
        <v>-400</v>
      </c>
      <c r="T109" s="14">
        <v>200</v>
      </c>
      <c r="U109" s="14"/>
      <c r="V109" s="65">
        <f>U109-T109</f>
        <v>-200</v>
      </c>
      <c r="W109" s="16">
        <v>45975</v>
      </c>
      <c r="X109" s="16">
        <v>27503</v>
      </c>
      <c r="Y109" s="65">
        <f>X109-W109</f>
        <v>-18472</v>
      </c>
      <c r="Z109" s="16">
        <v>46268</v>
      </c>
      <c r="AA109" s="16">
        <v>17207</v>
      </c>
      <c r="AB109" s="62">
        <f>AA109-Z109</f>
        <v>-29061</v>
      </c>
      <c r="AC109" s="16">
        <v>1000</v>
      </c>
      <c r="AD109" s="16">
        <v>311</v>
      </c>
      <c r="AE109" s="62">
        <f>AD109-AC109</f>
        <v>-689</v>
      </c>
      <c r="AF109" s="16">
        <v>200</v>
      </c>
      <c r="AG109" s="16">
        <v>200</v>
      </c>
      <c r="AH109" s="61">
        <f>AG109-AF109</f>
        <v>0</v>
      </c>
      <c r="AI109" s="16">
        <v>200</v>
      </c>
      <c r="AJ109" s="16"/>
      <c r="AK109" s="62">
        <f>AJ109-AI109</f>
        <v>-200</v>
      </c>
      <c r="AL109" s="16"/>
      <c r="AM109" s="16"/>
      <c r="AN109" s="62">
        <f>AM109-AL109</f>
        <v>0</v>
      </c>
      <c r="AO109" s="29">
        <v>2000</v>
      </c>
      <c r="AP109" s="29">
        <v>516</v>
      </c>
      <c r="AQ109" s="62">
        <f>AP109-AO109</f>
        <v>-1484</v>
      </c>
      <c r="AR109" s="16">
        <v>10490</v>
      </c>
      <c r="AS109" s="16">
        <v>8608</v>
      </c>
      <c r="AT109" s="62">
        <f>AS109-AR109</f>
        <v>-1882</v>
      </c>
      <c r="AU109" s="16">
        <v>500</v>
      </c>
      <c r="AV109" s="16"/>
      <c r="AW109" s="62">
        <f>AV109-AU109</f>
        <v>-500</v>
      </c>
      <c r="AX109" s="16">
        <v>200</v>
      </c>
      <c r="AY109" s="16"/>
      <c r="AZ109" s="62">
        <f>AY109-AX109</f>
        <v>-200</v>
      </c>
      <c r="BA109" s="16">
        <v>200</v>
      </c>
      <c r="BB109" s="16"/>
      <c r="BC109" s="62">
        <f>BB109-BA109</f>
        <v>-200</v>
      </c>
      <c r="BD109" s="16">
        <v>8000</v>
      </c>
      <c r="BE109" s="16">
        <v>7994</v>
      </c>
      <c r="BF109" s="62">
        <f>BE109-BD109</f>
        <v>-6</v>
      </c>
      <c r="BG109" s="16"/>
      <c r="BH109" s="16"/>
      <c r="BI109" s="62">
        <f>BH109-BG109</f>
        <v>0</v>
      </c>
      <c r="BJ109" s="16">
        <v>4200</v>
      </c>
      <c r="BK109" s="16">
        <v>4200</v>
      </c>
      <c r="BL109" s="62">
        <f>BK109-BJ109</f>
        <v>0</v>
      </c>
      <c r="BM109" s="16">
        <v>600</v>
      </c>
      <c r="BN109" s="16"/>
      <c r="BO109" s="62">
        <f>BN109-BM109</f>
        <v>-600</v>
      </c>
    </row>
    <row r="110" spans="1:67" s="96" customFormat="1" ht="31.5">
      <c r="A110" s="4"/>
      <c r="B110" s="32" t="s">
        <v>73</v>
      </c>
      <c r="C110" s="14">
        <v>8495264</v>
      </c>
      <c r="D110" s="14"/>
      <c r="E110" s="14">
        <v>6852663</v>
      </c>
      <c r="F110" s="90"/>
      <c r="G110" s="62">
        <f>E110-C110</f>
        <v>-1642601</v>
      </c>
      <c r="H110" s="14">
        <v>2014166</v>
      </c>
      <c r="I110" s="14">
        <v>2014166</v>
      </c>
      <c r="J110" s="62">
        <f>I110-H110</f>
        <v>0</v>
      </c>
      <c r="K110" s="16">
        <v>7434</v>
      </c>
      <c r="L110" s="16">
        <v>7434</v>
      </c>
      <c r="M110" s="62">
        <f>L110-K110</f>
        <v>0</v>
      </c>
      <c r="N110" s="61">
        <v>36460</v>
      </c>
      <c r="O110" s="61">
        <v>36460</v>
      </c>
      <c r="P110" s="62">
        <f>O110-N110</f>
        <v>0</v>
      </c>
      <c r="Q110" s="26">
        <v>2510000</v>
      </c>
      <c r="R110" s="26">
        <v>2060442</v>
      </c>
      <c r="S110" s="62">
        <f>R110-Q110</f>
        <v>-449558</v>
      </c>
      <c r="T110" s="14">
        <v>1970977</v>
      </c>
      <c r="U110" s="14">
        <v>1201785</v>
      </c>
      <c r="V110" s="65">
        <f>U110-T110</f>
        <v>-769192</v>
      </c>
      <c r="W110" s="16">
        <v>205082</v>
      </c>
      <c r="X110" s="16">
        <v>194823</v>
      </c>
      <c r="Y110" s="65">
        <f>X110-W110</f>
        <v>-10259</v>
      </c>
      <c r="Z110" s="16">
        <v>398101</v>
      </c>
      <c r="AA110" s="16">
        <v>340270</v>
      </c>
      <c r="AB110" s="62">
        <f>AA110-Z110</f>
        <v>-57831</v>
      </c>
      <c r="AC110" s="16">
        <v>44000</v>
      </c>
      <c r="AD110" s="16">
        <v>40622</v>
      </c>
      <c r="AE110" s="62">
        <f>AD110-AC110</f>
        <v>-3378</v>
      </c>
      <c r="AF110" s="16">
        <v>183831</v>
      </c>
      <c r="AG110" s="16">
        <v>183831</v>
      </c>
      <c r="AH110" s="61">
        <f>AG110-AF110</f>
        <v>0</v>
      </c>
      <c r="AI110" s="16"/>
      <c r="AJ110" s="16"/>
      <c r="AK110" s="62">
        <f>AJ110-AI110</f>
        <v>0</v>
      </c>
      <c r="AL110" s="16">
        <v>280000</v>
      </c>
      <c r="AM110" s="16">
        <v>187370</v>
      </c>
      <c r="AN110" s="62">
        <f>AM110-AL110</f>
        <v>-92630</v>
      </c>
      <c r="AO110" s="29">
        <v>45000</v>
      </c>
      <c r="AP110" s="29">
        <v>14787</v>
      </c>
      <c r="AQ110" s="62">
        <f>AP110-AO110</f>
        <v>-30213</v>
      </c>
      <c r="AR110" s="16">
        <v>185127</v>
      </c>
      <c r="AS110" s="16">
        <v>80087</v>
      </c>
      <c r="AT110" s="62">
        <f>AS110-AR110</f>
        <v>-105040</v>
      </c>
      <c r="AU110" s="16">
        <v>3000</v>
      </c>
      <c r="AV110" s="16">
        <v>3000</v>
      </c>
      <c r="AW110" s="62">
        <f>AV110-AU110</f>
        <v>0</v>
      </c>
      <c r="AX110" s="16">
        <v>36000</v>
      </c>
      <c r="AY110" s="16">
        <v>12854</v>
      </c>
      <c r="AZ110" s="62">
        <f>AY110-AX110</f>
        <v>-23146</v>
      </c>
      <c r="BA110" s="16">
        <v>209130</v>
      </c>
      <c r="BB110" s="16">
        <v>209130</v>
      </c>
      <c r="BC110" s="62">
        <f>BB110-BA110</f>
        <v>0</v>
      </c>
      <c r="BD110" s="16">
        <v>12000</v>
      </c>
      <c r="BE110" s="16">
        <v>7828</v>
      </c>
      <c r="BF110" s="62">
        <f>BE110-BD110</f>
        <v>-4172</v>
      </c>
      <c r="BG110" s="16">
        <v>100000</v>
      </c>
      <c r="BH110" s="16">
        <v>58314</v>
      </c>
      <c r="BI110" s="62">
        <f>BH110-BG110</f>
        <v>-41686</v>
      </c>
      <c r="BJ110" s="16">
        <v>189628</v>
      </c>
      <c r="BK110" s="16">
        <v>134132</v>
      </c>
      <c r="BL110" s="62">
        <f>BK110-BJ110</f>
        <v>-55496</v>
      </c>
      <c r="BM110" s="16">
        <v>65328</v>
      </c>
      <c r="BN110" s="16">
        <v>65328</v>
      </c>
      <c r="BO110" s="62">
        <f>BN110-BM110</f>
        <v>0</v>
      </c>
    </row>
    <row r="111" spans="1:67" s="96" customFormat="1" ht="31.5">
      <c r="A111" s="4"/>
      <c r="B111" s="32" t="s">
        <v>53</v>
      </c>
      <c r="C111" s="14">
        <v>18318100</v>
      </c>
      <c r="D111" s="14"/>
      <c r="E111" s="14">
        <v>14048222</v>
      </c>
      <c r="F111" s="90"/>
      <c r="G111" s="62">
        <f>E111-C111</f>
        <v>-4269878</v>
      </c>
      <c r="H111" s="14">
        <v>234150</v>
      </c>
      <c r="I111" s="14">
        <v>230082</v>
      </c>
      <c r="J111" s="62">
        <f>I111-H111</f>
        <v>-4068</v>
      </c>
      <c r="K111" s="16">
        <v>229713</v>
      </c>
      <c r="L111" s="16">
        <v>110150</v>
      </c>
      <c r="M111" s="62">
        <f>L111-K111</f>
        <v>-119563</v>
      </c>
      <c r="N111" s="61"/>
      <c r="O111" s="61"/>
      <c r="P111" s="62">
        <f>O111-N111</f>
        <v>0</v>
      </c>
      <c r="Q111" s="26">
        <v>1862102</v>
      </c>
      <c r="R111" s="26">
        <v>1693930</v>
      </c>
      <c r="S111" s="62">
        <f>R111-Q111</f>
        <v>-168172</v>
      </c>
      <c r="T111" s="14">
        <v>1387148</v>
      </c>
      <c r="U111" s="14">
        <v>622800</v>
      </c>
      <c r="V111" s="65">
        <f>U111-T111</f>
        <v>-764348</v>
      </c>
      <c r="W111" s="16">
        <v>1384929</v>
      </c>
      <c r="X111" s="16">
        <v>1284807</v>
      </c>
      <c r="Y111" s="65">
        <f>X111-W111</f>
        <v>-100122</v>
      </c>
      <c r="Z111" s="16">
        <v>923286</v>
      </c>
      <c r="AA111" s="16">
        <v>575778</v>
      </c>
      <c r="AB111" s="62">
        <f>AA111-Z111</f>
        <v>-347508</v>
      </c>
      <c r="AC111" s="16">
        <v>695792</v>
      </c>
      <c r="AD111" s="16">
        <v>375150</v>
      </c>
      <c r="AE111" s="62">
        <f>AD111-AC111</f>
        <v>-320642</v>
      </c>
      <c r="AF111" s="16">
        <v>468299</v>
      </c>
      <c r="AG111" s="16">
        <v>468297</v>
      </c>
      <c r="AH111" s="61">
        <f>AG111-AF111</f>
        <v>-2</v>
      </c>
      <c r="AI111" s="16">
        <v>468299</v>
      </c>
      <c r="AJ111" s="16">
        <v>384000</v>
      </c>
      <c r="AK111" s="62">
        <f>AJ111-AI111</f>
        <v>-84299</v>
      </c>
      <c r="AL111" s="16">
        <v>698011</v>
      </c>
      <c r="AM111" s="16">
        <v>688977</v>
      </c>
      <c r="AN111" s="62">
        <f>AM111-AL111</f>
        <v>-9034</v>
      </c>
      <c r="AO111" s="29">
        <v>927724</v>
      </c>
      <c r="AP111" s="29">
        <v>844320</v>
      </c>
      <c r="AQ111" s="62">
        <f>AP111-AO111</f>
        <v>-83404</v>
      </c>
      <c r="AR111" s="16">
        <v>470518</v>
      </c>
      <c r="AS111" s="16">
        <v>82435</v>
      </c>
      <c r="AT111" s="62">
        <f>AS111-AR111</f>
        <v>-388083</v>
      </c>
      <c r="AU111" s="16">
        <v>463861</v>
      </c>
      <c r="AV111" s="16">
        <v>463861</v>
      </c>
      <c r="AW111" s="62">
        <f>AV111-AU111</f>
        <v>0</v>
      </c>
      <c r="AX111" s="16">
        <v>927723</v>
      </c>
      <c r="AY111" s="16">
        <v>565063</v>
      </c>
      <c r="AZ111" s="62">
        <f>AY111-AX111</f>
        <v>-362660</v>
      </c>
      <c r="BA111" s="16">
        <v>1159655</v>
      </c>
      <c r="BB111" s="16">
        <v>1159655</v>
      </c>
      <c r="BC111" s="62">
        <f>BB111-BA111</f>
        <v>0</v>
      </c>
      <c r="BD111" s="16">
        <v>461643</v>
      </c>
      <c r="BE111" s="16">
        <v>260967</v>
      </c>
      <c r="BF111" s="62">
        <f>BE111-BD111</f>
        <v>-200676</v>
      </c>
      <c r="BG111" s="16">
        <v>2080722</v>
      </c>
      <c r="BH111" s="16">
        <v>1705454</v>
      </c>
      <c r="BI111" s="62">
        <f>BH111-BG111</f>
        <v>-375268</v>
      </c>
      <c r="BJ111" s="16">
        <v>693574</v>
      </c>
      <c r="BK111" s="16">
        <v>511377</v>
      </c>
      <c r="BL111" s="62">
        <f>BK111-BJ111</f>
        <v>-182197</v>
      </c>
      <c r="BM111" s="16">
        <v>2780951</v>
      </c>
      <c r="BN111" s="16">
        <v>2021120</v>
      </c>
      <c r="BO111" s="62">
        <f>BN111-BM111</f>
        <v>-759831</v>
      </c>
    </row>
    <row r="112" spans="1:67" s="96" customFormat="1" ht="33" customHeight="1">
      <c r="A112" s="4"/>
      <c r="B112" s="32" t="s">
        <v>74</v>
      </c>
      <c r="C112" s="14">
        <v>100000</v>
      </c>
      <c r="D112" s="14"/>
      <c r="E112" s="14">
        <v>100000</v>
      </c>
      <c r="F112" s="90"/>
      <c r="G112" s="62">
        <f>E112-C112</f>
        <v>0</v>
      </c>
      <c r="H112" s="14"/>
      <c r="I112" s="14"/>
      <c r="J112" s="62">
        <f>I112-H112</f>
        <v>0</v>
      </c>
      <c r="K112" s="16"/>
      <c r="L112" s="16"/>
      <c r="M112" s="62">
        <f>L112-K112</f>
        <v>0</v>
      </c>
      <c r="N112" s="61"/>
      <c r="O112" s="61"/>
      <c r="P112" s="62">
        <f>O112-N112</f>
        <v>0</v>
      </c>
      <c r="Q112" s="26">
        <v>5000</v>
      </c>
      <c r="R112" s="26">
        <v>5000</v>
      </c>
      <c r="S112" s="62">
        <f>R112-Q112</f>
        <v>0</v>
      </c>
      <c r="T112" s="14">
        <v>10000</v>
      </c>
      <c r="U112" s="14">
        <v>10000</v>
      </c>
      <c r="V112" s="65">
        <f>U112-T112</f>
        <v>0</v>
      </c>
      <c r="W112" s="16">
        <v>7900</v>
      </c>
      <c r="X112" s="16">
        <v>7900</v>
      </c>
      <c r="Y112" s="65">
        <f>X112-W112</f>
        <v>0</v>
      </c>
      <c r="Z112" s="16">
        <v>5100</v>
      </c>
      <c r="AA112" s="16">
        <v>5100</v>
      </c>
      <c r="AB112" s="62">
        <f>AA112-Z112</f>
        <v>0</v>
      </c>
      <c r="AC112" s="16">
        <v>2700</v>
      </c>
      <c r="AD112" s="16">
        <v>2700</v>
      </c>
      <c r="AE112" s="62">
        <f>AD112-AC112</f>
        <v>0</v>
      </c>
      <c r="AF112" s="16">
        <v>4300</v>
      </c>
      <c r="AG112" s="16">
        <v>4300</v>
      </c>
      <c r="AH112" s="61">
        <f>AG112-AF112</f>
        <v>0</v>
      </c>
      <c r="AI112" s="16">
        <v>1500</v>
      </c>
      <c r="AJ112" s="16">
        <v>1500</v>
      </c>
      <c r="AK112" s="62">
        <f>AJ112-AI112</f>
        <v>0</v>
      </c>
      <c r="AL112" s="16">
        <v>7700</v>
      </c>
      <c r="AM112" s="16">
        <v>7700</v>
      </c>
      <c r="AN112" s="62">
        <f>AM112-AL112</f>
        <v>0</v>
      </c>
      <c r="AO112" s="29">
        <v>5000</v>
      </c>
      <c r="AP112" s="29">
        <v>5000</v>
      </c>
      <c r="AQ112" s="62">
        <f>AP112-AO112</f>
        <v>0</v>
      </c>
      <c r="AR112" s="16">
        <v>800</v>
      </c>
      <c r="AS112" s="16">
        <v>800</v>
      </c>
      <c r="AT112" s="62">
        <f>AS112-AR112</f>
        <v>0</v>
      </c>
      <c r="AU112" s="16">
        <v>3800</v>
      </c>
      <c r="AV112" s="16">
        <v>3800</v>
      </c>
      <c r="AW112" s="62">
        <f>AV112-AU112</f>
        <v>0</v>
      </c>
      <c r="AX112" s="16">
        <v>6000</v>
      </c>
      <c r="AY112" s="16">
        <v>6000</v>
      </c>
      <c r="AZ112" s="62">
        <f>AY112-AX112</f>
        <v>0</v>
      </c>
      <c r="BA112" s="16">
        <v>6800</v>
      </c>
      <c r="BB112" s="16">
        <v>6800</v>
      </c>
      <c r="BC112" s="62">
        <f>BB112-BA112</f>
        <v>0</v>
      </c>
      <c r="BD112" s="16">
        <v>6200</v>
      </c>
      <c r="BE112" s="16">
        <v>6200</v>
      </c>
      <c r="BF112" s="62">
        <f>BE112-BD112</f>
        <v>0</v>
      </c>
      <c r="BG112" s="16">
        <v>7100</v>
      </c>
      <c r="BH112" s="16">
        <v>7100</v>
      </c>
      <c r="BI112" s="62">
        <f>BH112-BG112</f>
        <v>0</v>
      </c>
      <c r="BJ112" s="16">
        <v>5100</v>
      </c>
      <c r="BK112" s="16">
        <v>5100</v>
      </c>
      <c r="BL112" s="62">
        <f>BK112-BJ112</f>
        <v>0</v>
      </c>
      <c r="BM112" s="16">
        <v>15000</v>
      </c>
      <c r="BN112" s="16">
        <v>15000</v>
      </c>
      <c r="BO112" s="62">
        <f>BN112-BM112</f>
        <v>0</v>
      </c>
    </row>
    <row r="113" spans="1:67" s="96" customFormat="1" ht="15.75">
      <c r="A113" s="4"/>
      <c r="B113" s="32" t="s">
        <v>75</v>
      </c>
      <c r="C113" s="14">
        <v>2711058</v>
      </c>
      <c r="D113" s="14"/>
      <c r="E113" s="14">
        <v>2711058</v>
      </c>
      <c r="F113" s="90"/>
      <c r="G113" s="62">
        <f>E113-C113</f>
        <v>0</v>
      </c>
      <c r="H113" s="14"/>
      <c r="I113" s="14"/>
      <c r="J113" s="62">
        <f>I113-H113</f>
        <v>0</v>
      </c>
      <c r="K113" s="16">
        <v>21700</v>
      </c>
      <c r="L113" s="16">
        <v>21700</v>
      </c>
      <c r="M113" s="62">
        <f>L113-K113</f>
        <v>0</v>
      </c>
      <c r="N113" s="61"/>
      <c r="O113" s="61"/>
      <c r="P113" s="62">
        <f>O113-N113</f>
        <v>0</v>
      </c>
      <c r="Q113" s="26"/>
      <c r="R113" s="26"/>
      <c r="S113" s="62">
        <f>R113-Q113</f>
        <v>0</v>
      </c>
      <c r="T113" s="14">
        <v>25000</v>
      </c>
      <c r="U113" s="14">
        <v>25000</v>
      </c>
      <c r="V113" s="65">
        <f>U113-T113</f>
        <v>0</v>
      </c>
      <c r="W113" s="16"/>
      <c r="X113" s="16"/>
      <c r="Y113" s="65">
        <f>X113-W113</f>
        <v>0</v>
      </c>
      <c r="Z113" s="16"/>
      <c r="AA113" s="16"/>
      <c r="AB113" s="62">
        <f>AA113-Z113</f>
        <v>0</v>
      </c>
      <c r="AC113" s="16"/>
      <c r="AD113" s="16"/>
      <c r="AE113" s="62">
        <f>AD113-AC113</f>
        <v>0</v>
      </c>
      <c r="AF113" s="16"/>
      <c r="AG113" s="16"/>
      <c r="AH113" s="61">
        <f>AG113-AF113</f>
        <v>0</v>
      </c>
      <c r="AI113" s="16"/>
      <c r="AJ113" s="16"/>
      <c r="AK113" s="62">
        <f>AJ113-AI113</f>
        <v>0</v>
      </c>
      <c r="AL113" s="16">
        <v>145579</v>
      </c>
      <c r="AM113" s="16">
        <v>145579</v>
      </c>
      <c r="AN113" s="62">
        <f>AM113-AL113</f>
        <v>0</v>
      </c>
      <c r="AO113" s="29"/>
      <c r="AP113" s="29"/>
      <c r="AQ113" s="62">
        <f>AP113-AO113</f>
        <v>0</v>
      </c>
      <c r="AR113" s="16">
        <v>1205236</v>
      </c>
      <c r="AS113" s="16">
        <v>1205236</v>
      </c>
      <c r="AT113" s="62">
        <f>AS113-AR113</f>
        <v>0</v>
      </c>
      <c r="AU113" s="16">
        <v>1132000</v>
      </c>
      <c r="AV113" s="16">
        <v>1132000</v>
      </c>
      <c r="AW113" s="62">
        <f>AV113-AU113</f>
        <v>0</v>
      </c>
      <c r="AX113" s="16"/>
      <c r="AY113" s="16"/>
      <c r="AZ113" s="62">
        <f>AY113-AX113</f>
        <v>0</v>
      </c>
      <c r="BA113" s="16">
        <v>181543</v>
      </c>
      <c r="BB113" s="16">
        <v>181543</v>
      </c>
      <c r="BC113" s="62">
        <f>BB113-BA113</f>
        <v>0</v>
      </c>
      <c r="BD113" s="16"/>
      <c r="BE113" s="16"/>
      <c r="BF113" s="62">
        <f>BE113-BD113</f>
        <v>0</v>
      </c>
      <c r="BG113" s="16"/>
      <c r="BH113" s="16"/>
      <c r="BI113" s="62">
        <f>BH113-BG113</f>
        <v>0</v>
      </c>
      <c r="BJ113" s="16"/>
      <c r="BK113" s="16"/>
      <c r="BL113" s="62">
        <f>BK113-BJ113</f>
        <v>0</v>
      </c>
      <c r="BM113" s="16"/>
      <c r="BN113" s="16"/>
      <c r="BO113" s="62">
        <f>BN113-BM113</f>
        <v>0</v>
      </c>
    </row>
    <row r="114" spans="1:67" s="96" customFormat="1" ht="15.75">
      <c r="A114" s="4"/>
      <c r="B114" s="32" t="s">
        <v>76</v>
      </c>
      <c r="C114" s="14">
        <v>4556590</v>
      </c>
      <c r="D114" s="14"/>
      <c r="E114" s="14">
        <v>3971524</v>
      </c>
      <c r="F114" s="90"/>
      <c r="G114" s="62">
        <f>E114-C114</f>
        <v>-585066</v>
      </c>
      <c r="H114" s="14">
        <v>2202801</v>
      </c>
      <c r="I114" s="14">
        <v>2192107</v>
      </c>
      <c r="J114" s="62">
        <f>I114-H114</f>
        <v>-10694</v>
      </c>
      <c r="K114" s="16">
        <v>192745</v>
      </c>
      <c r="L114" s="16">
        <v>192745</v>
      </c>
      <c r="M114" s="62">
        <f>L114-K114</f>
        <v>0</v>
      </c>
      <c r="N114" s="61">
        <v>107600</v>
      </c>
      <c r="O114" s="61">
        <v>107600</v>
      </c>
      <c r="P114" s="62">
        <f>O114-N114</f>
        <v>0</v>
      </c>
      <c r="Q114" s="26">
        <v>53062</v>
      </c>
      <c r="R114" s="26">
        <v>53062</v>
      </c>
      <c r="S114" s="62">
        <f>R114-Q114</f>
        <v>0</v>
      </c>
      <c r="T114" s="14">
        <v>223034</v>
      </c>
      <c r="U114" s="14">
        <v>223034</v>
      </c>
      <c r="V114" s="65">
        <f>U114-T114</f>
        <v>0</v>
      </c>
      <c r="W114" s="16">
        <v>359076</v>
      </c>
      <c r="X114" s="16">
        <v>112894</v>
      </c>
      <c r="Y114" s="65">
        <f>X114-W114</f>
        <v>-246182</v>
      </c>
      <c r="Z114" s="16">
        <v>550700</v>
      </c>
      <c r="AA114" s="16">
        <v>549708</v>
      </c>
      <c r="AB114" s="62">
        <f>AA114-Z114</f>
        <v>-992</v>
      </c>
      <c r="AC114" s="16"/>
      <c r="AD114" s="16"/>
      <c r="AE114" s="62">
        <f>AD114-AC114</f>
        <v>0</v>
      </c>
      <c r="AF114" s="16">
        <v>38549</v>
      </c>
      <c r="AG114" s="16">
        <v>22028</v>
      </c>
      <c r="AH114" s="61">
        <f>AG114-AF114</f>
        <v>-16521</v>
      </c>
      <c r="AI114" s="16">
        <v>41303</v>
      </c>
      <c r="AJ114" s="16">
        <v>22028</v>
      </c>
      <c r="AK114" s="62">
        <f>AJ114-AI114</f>
        <v>-19275</v>
      </c>
      <c r="AL114" s="16">
        <v>49563</v>
      </c>
      <c r="AM114" s="16">
        <v>49563</v>
      </c>
      <c r="AN114" s="62">
        <f>AM114-AL114</f>
        <v>0</v>
      </c>
      <c r="AO114" s="29">
        <v>44056</v>
      </c>
      <c r="AP114" s="29">
        <v>44056</v>
      </c>
      <c r="AQ114" s="62">
        <f>AP114-AO114</f>
        <v>0</v>
      </c>
      <c r="AR114" s="16">
        <v>27535</v>
      </c>
      <c r="AS114" s="16"/>
      <c r="AT114" s="62">
        <f>AS114-AR114</f>
        <v>-27535</v>
      </c>
      <c r="AU114" s="16">
        <v>27535</v>
      </c>
      <c r="AV114" s="16">
        <v>13767</v>
      </c>
      <c r="AW114" s="62">
        <f>AV114-AU114</f>
        <v>-13768</v>
      </c>
      <c r="AX114" s="16">
        <v>47028</v>
      </c>
      <c r="AY114" s="16">
        <v>47028</v>
      </c>
      <c r="AZ114" s="62">
        <f>AY114-AX114</f>
        <v>0</v>
      </c>
      <c r="BA114" s="16">
        <v>137675</v>
      </c>
      <c r="BB114" s="16">
        <v>112894</v>
      </c>
      <c r="BC114" s="62">
        <f>BB114-BA114</f>
        <v>-24781</v>
      </c>
      <c r="BD114" s="16"/>
      <c r="BE114" s="16"/>
      <c r="BF114" s="62">
        <f>BE114-BD114</f>
        <v>0</v>
      </c>
      <c r="BG114" s="16">
        <v>302885</v>
      </c>
      <c r="BH114" s="16">
        <v>113363</v>
      </c>
      <c r="BI114" s="62">
        <f>BH114-BG114</f>
        <v>-189522</v>
      </c>
      <c r="BJ114" s="16">
        <v>13768</v>
      </c>
      <c r="BK114" s="16">
        <v>13768</v>
      </c>
      <c r="BL114" s="62">
        <f>BK114-BJ114</f>
        <v>0</v>
      </c>
      <c r="BM114" s="16">
        <v>137675</v>
      </c>
      <c r="BN114" s="16">
        <v>101879</v>
      </c>
      <c r="BO114" s="62">
        <f>BN114-BM114</f>
        <v>-35796</v>
      </c>
    </row>
    <row r="115" spans="1:67" s="96" customFormat="1" ht="31.5">
      <c r="A115" s="4"/>
      <c r="B115" s="32" t="s">
        <v>77</v>
      </c>
      <c r="C115" s="14">
        <v>11465800</v>
      </c>
      <c r="D115" s="14"/>
      <c r="E115" s="14">
        <v>11465800</v>
      </c>
      <c r="F115" s="90"/>
      <c r="G115" s="62">
        <f>E115-C115</f>
        <v>0</v>
      </c>
      <c r="H115" s="14"/>
      <c r="I115" s="14"/>
      <c r="J115" s="62">
        <f>I115-H115</f>
        <v>0</v>
      </c>
      <c r="K115" s="16"/>
      <c r="L115" s="16"/>
      <c r="M115" s="62">
        <f>L115-K115</f>
        <v>0</v>
      </c>
      <c r="N115" s="61"/>
      <c r="O115" s="61"/>
      <c r="P115" s="62">
        <f>O115-N115</f>
        <v>0</v>
      </c>
      <c r="Q115" s="26">
        <v>1653338</v>
      </c>
      <c r="R115" s="26">
        <v>1653338</v>
      </c>
      <c r="S115" s="62">
        <f>R115-Q115</f>
        <v>0</v>
      </c>
      <c r="T115" s="14">
        <v>1150146</v>
      </c>
      <c r="U115" s="14">
        <v>1150146</v>
      </c>
      <c r="V115" s="65">
        <f>U115-T115</f>
        <v>0</v>
      </c>
      <c r="W115" s="16">
        <v>790726</v>
      </c>
      <c r="X115" s="16">
        <v>790726</v>
      </c>
      <c r="Y115" s="65">
        <f>X115-W115</f>
        <v>0</v>
      </c>
      <c r="Z115" s="16">
        <v>682902</v>
      </c>
      <c r="AA115" s="16">
        <v>682902</v>
      </c>
      <c r="AB115" s="62">
        <f>AA115-Z115</f>
        <v>0</v>
      </c>
      <c r="AC115" s="16">
        <v>143772</v>
      </c>
      <c r="AD115" s="16">
        <v>143772</v>
      </c>
      <c r="AE115" s="62">
        <f>AD115-AC115</f>
        <v>0</v>
      </c>
      <c r="AF115" s="16">
        <v>287544</v>
      </c>
      <c r="AG115" s="16">
        <v>287544</v>
      </c>
      <c r="AH115" s="61">
        <f>AG115-AF115</f>
        <v>0</v>
      </c>
      <c r="AI115" s="16">
        <v>143772</v>
      </c>
      <c r="AJ115" s="16">
        <v>143772</v>
      </c>
      <c r="AK115" s="62">
        <f>AJ115-AI115</f>
        <v>0</v>
      </c>
      <c r="AL115" s="16">
        <v>503192</v>
      </c>
      <c r="AM115" s="16">
        <v>503192</v>
      </c>
      <c r="AN115" s="62">
        <f>AM115-AL115</f>
        <v>0</v>
      </c>
      <c r="AO115" s="29">
        <v>539130</v>
      </c>
      <c r="AP115" s="29">
        <v>539130</v>
      </c>
      <c r="AQ115" s="62">
        <f>AP115-AO115</f>
        <v>0</v>
      </c>
      <c r="AR115" s="16">
        <v>323482</v>
      </c>
      <c r="AS115" s="16">
        <v>323482</v>
      </c>
      <c r="AT115" s="62">
        <f>AS115-AR115</f>
        <v>0</v>
      </c>
      <c r="AU115" s="16">
        <v>431306</v>
      </c>
      <c r="AV115" s="16">
        <v>431306</v>
      </c>
      <c r="AW115" s="62">
        <f>AV115-AU115</f>
        <v>0</v>
      </c>
      <c r="AX115" s="16">
        <v>718840</v>
      </c>
      <c r="AY115" s="16">
        <v>718840</v>
      </c>
      <c r="AZ115" s="62">
        <f>AY115-AX115</f>
        <v>0</v>
      </c>
      <c r="BA115" s="16">
        <v>359420</v>
      </c>
      <c r="BB115" s="16">
        <v>359420</v>
      </c>
      <c r="BC115" s="62">
        <f>BB115-BA115</f>
        <v>0</v>
      </c>
      <c r="BD115" s="16">
        <v>539130</v>
      </c>
      <c r="BE115" s="16">
        <v>539130</v>
      </c>
      <c r="BF115" s="62">
        <f>BE115-BD115</f>
        <v>0</v>
      </c>
      <c r="BG115" s="16">
        <v>539130</v>
      </c>
      <c r="BH115" s="16">
        <v>539130</v>
      </c>
      <c r="BI115" s="62">
        <f>BH115-BG115</f>
        <v>0</v>
      </c>
      <c r="BJ115" s="16">
        <v>503192</v>
      </c>
      <c r="BK115" s="16">
        <v>503192</v>
      </c>
      <c r="BL115" s="62">
        <f>BK115-BJ115</f>
        <v>0</v>
      </c>
      <c r="BM115" s="16">
        <v>2156778</v>
      </c>
      <c r="BN115" s="16">
        <v>2156778</v>
      </c>
      <c r="BO115" s="62">
        <f>BN115-BM115</f>
        <v>0</v>
      </c>
    </row>
    <row r="116" spans="1:67" s="96" customFormat="1" ht="31.5">
      <c r="A116" s="4"/>
      <c r="B116" s="32" t="s">
        <v>54</v>
      </c>
      <c r="C116" s="14">
        <v>867500</v>
      </c>
      <c r="D116" s="14"/>
      <c r="E116" s="14">
        <v>787488</v>
      </c>
      <c r="F116" s="90"/>
      <c r="G116" s="62">
        <f>E116-C116</f>
        <v>-80012</v>
      </c>
      <c r="H116" s="14">
        <v>465200</v>
      </c>
      <c r="I116" s="14">
        <v>464942</v>
      </c>
      <c r="J116" s="62">
        <f>I116-H116</f>
        <v>-258</v>
      </c>
      <c r="K116" s="16">
        <v>119700</v>
      </c>
      <c r="L116" s="16">
        <v>50642</v>
      </c>
      <c r="M116" s="62">
        <f>L116-K116</f>
        <v>-69058</v>
      </c>
      <c r="N116" s="61">
        <v>23960</v>
      </c>
      <c r="O116" s="61">
        <v>23960</v>
      </c>
      <c r="P116" s="62">
        <f>O116-N116</f>
        <v>0</v>
      </c>
      <c r="Q116" s="26">
        <v>16700</v>
      </c>
      <c r="R116" s="26">
        <v>16700</v>
      </c>
      <c r="S116" s="62">
        <f>R116-Q116</f>
        <v>0</v>
      </c>
      <c r="T116" s="14">
        <v>39250</v>
      </c>
      <c r="U116" s="14">
        <v>39250</v>
      </c>
      <c r="V116" s="65">
        <f>U116-T116</f>
        <v>0</v>
      </c>
      <c r="W116" s="16">
        <v>27960</v>
      </c>
      <c r="X116" s="16">
        <v>27960</v>
      </c>
      <c r="Y116" s="65">
        <f>X116-W116</f>
        <v>0</v>
      </c>
      <c r="Z116" s="16">
        <v>32650</v>
      </c>
      <c r="AA116" s="16">
        <v>32650</v>
      </c>
      <c r="AB116" s="62">
        <f>AA116-Z116</f>
        <v>0</v>
      </c>
      <c r="AC116" s="16">
        <v>5900</v>
      </c>
      <c r="AD116" s="16">
        <v>5900</v>
      </c>
      <c r="AE116" s="62">
        <f>AD116-AC116</f>
        <v>0</v>
      </c>
      <c r="AF116" s="16">
        <v>7450</v>
      </c>
      <c r="AG116" s="16">
        <v>7450</v>
      </c>
      <c r="AH116" s="61">
        <f>AG116-AF116</f>
        <v>0</v>
      </c>
      <c r="AI116" s="16">
        <v>4430</v>
      </c>
      <c r="AJ116" s="16">
        <v>4430</v>
      </c>
      <c r="AK116" s="62">
        <f>AJ116-AI116</f>
        <v>0</v>
      </c>
      <c r="AL116" s="16">
        <v>14720</v>
      </c>
      <c r="AM116" s="16">
        <v>14720</v>
      </c>
      <c r="AN116" s="62">
        <f>AM116-AL116</f>
        <v>0</v>
      </c>
      <c r="AO116" s="29">
        <v>15700</v>
      </c>
      <c r="AP116" s="29">
        <v>15700</v>
      </c>
      <c r="AQ116" s="62">
        <f>AP116-AO116</f>
        <v>0</v>
      </c>
      <c r="AR116" s="16">
        <v>7450</v>
      </c>
      <c r="AS116" s="16"/>
      <c r="AT116" s="62">
        <f>AS116-AR116</f>
        <v>-7450</v>
      </c>
      <c r="AU116" s="16">
        <v>5900</v>
      </c>
      <c r="AV116" s="16">
        <v>5900</v>
      </c>
      <c r="AW116" s="62">
        <f>AV116-AU116</f>
        <v>0</v>
      </c>
      <c r="AX116" s="16">
        <v>9820</v>
      </c>
      <c r="AY116" s="16">
        <v>9820</v>
      </c>
      <c r="AZ116" s="62">
        <f>AY116-AX116</f>
        <v>0</v>
      </c>
      <c r="BA116" s="16">
        <v>13740</v>
      </c>
      <c r="BB116" s="16">
        <v>13740</v>
      </c>
      <c r="BC116" s="62">
        <f>BB116-BA116</f>
        <v>0</v>
      </c>
      <c r="BD116" s="16">
        <v>7450</v>
      </c>
      <c r="BE116" s="16">
        <v>7450</v>
      </c>
      <c r="BF116" s="62">
        <f>BE116-BD116</f>
        <v>0</v>
      </c>
      <c r="BG116" s="16">
        <v>11770</v>
      </c>
      <c r="BH116" s="16">
        <v>8524</v>
      </c>
      <c r="BI116" s="62">
        <f>BH116-BG116</f>
        <v>-3246</v>
      </c>
      <c r="BJ116" s="16">
        <v>8250</v>
      </c>
      <c r="BK116" s="16">
        <v>8250</v>
      </c>
      <c r="BL116" s="62">
        <f>BK116-BJ116</f>
        <v>0</v>
      </c>
      <c r="BM116" s="16">
        <v>29500</v>
      </c>
      <c r="BN116" s="16">
        <v>29500</v>
      </c>
      <c r="BO116" s="62">
        <f>BN116-BM116</f>
        <v>0</v>
      </c>
    </row>
    <row r="117" spans="1:67" s="96" customFormat="1" ht="31.5">
      <c r="A117" s="4"/>
      <c r="B117" s="32" t="s">
        <v>78</v>
      </c>
      <c r="C117" s="14">
        <v>50583250</v>
      </c>
      <c r="D117" s="14"/>
      <c r="E117" s="14">
        <v>50188557</v>
      </c>
      <c r="F117" s="90"/>
      <c r="G117" s="62">
        <f>E117-C117</f>
        <v>-394693</v>
      </c>
      <c r="H117" s="14">
        <v>19738076</v>
      </c>
      <c r="I117" s="14">
        <v>19738076</v>
      </c>
      <c r="J117" s="62">
        <f>I117-H117</f>
        <v>0</v>
      </c>
      <c r="K117" s="16">
        <v>5804414</v>
      </c>
      <c r="L117" s="16">
        <v>5589330</v>
      </c>
      <c r="M117" s="62">
        <f>L117-K117</f>
        <v>-215084</v>
      </c>
      <c r="N117" s="61">
        <v>1781447</v>
      </c>
      <c r="O117" s="61">
        <v>1781447</v>
      </c>
      <c r="P117" s="62">
        <f>O117-N117</f>
        <v>0</v>
      </c>
      <c r="Q117" s="26">
        <v>1275949</v>
      </c>
      <c r="R117" s="26">
        <v>1275949</v>
      </c>
      <c r="S117" s="62">
        <f>R117-Q117</f>
        <v>0</v>
      </c>
      <c r="T117" s="14">
        <v>2677857</v>
      </c>
      <c r="U117" s="14">
        <v>2677857</v>
      </c>
      <c r="V117" s="65">
        <f>U117-T117</f>
        <v>0</v>
      </c>
      <c r="W117" s="16">
        <v>2330848</v>
      </c>
      <c r="X117" s="16">
        <v>2330848</v>
      </c>
      <c r="Y117" s="65">
        <f>X117-W117</f>
        <v>0</v>
      </c>
      <c r="Z117" s="16">
        <v>2364619</v>
      </c>
      <c r="AA117" s="16">
        <v>2364619</v>
      </c>
      <c r="AB117" s="62">
        <f>AA117-Z117</f>
        <v>0</v>
      </c>
      <c r="AC117" s="16">
        <v>884269</v>
      </c>
      <c r="AD117" s="16">
        <v>884269</v>
      </c>
      <c r="AE117" s="62">
        <f>AD117-AC117</f>
        <v>0</v>
      </c>
      <c r="AF117" s="16">
        <v>1116692</v>
      </c>
      <c r="AG117" s="16">
        <v>1116692</v>
      </c>
      <c r="AH117" s="61">
        <f>AG117-AF117</f>
        <v>0</v>
      </c>
      <c r="AI117" s="16">
        <v>812609</v>
      </c>
      <c r="AJ117" s="16">
        <v>703132</v>
      </c>
      <c r="AK117" s="62">
        <f>AJ117-AI117</f>
        <v>-109477</v>
      </c>
      <c r="AL117" s="16">
        <v>1217616</v>
      </c>
      <c r="AM117" s="16">
        <v>1217616</v>
      </c>
      <c r="AN117" s="62">
        <f>AM117-AL117</f>
        <v>0</v>
      </c>
      <c r="AO117" s="29">
        <v>1239721</v>
      </c>
      <c r="AP117" s="29">
        <v>1239721</v>
      </c>
      <c r="AQ117" s="62">
        <f>AP117-AO117</f>
        <v>0</v>
      </c>
      <c r="AR117" s="16">
        <v>1036869</v>
      </c>
      <c r="AS117" s="16">
        <v>1036869</v>
      </c>
      <c r="AT117" s="62">
        <f>AS117-AR117</f>
        <v>0</v>
      </c>
      <c r="AU117" s="16">
        <v>913156</v>
      </c>
      <c r="AV117" s="16">
        <v>913156</v>
      </c>
      <c r="AW117" s="62">
        <f>AV117-AU117</f>
        <v>0</v>
      </c>
      <c r="AX117" s="16">
        <v>1136900</v>
      </c>
      <c r="AY117" s="16">
        <v>1136900</v>
      </c>
      <c r="AZ117" s="62">
        <f>AY117-AX117</f>
        <v>0</v>
      </c>
      <c r="BA117" s="16">
        <v>1245080</v>
      </c>
      <c r="BB117" s="16">
        <v>1245080</v>
      </c>
      <c r="BC117" s="62">
        <f>BB117-BA117</f>
        <v>0</v>
      </c>
      <c r="BD117" s="16">
        <v>896480</v>
      </c>
      <c r="BE117" s="16">
        <v>826348</v>
      </c>
      <c r="BF117" s="62">
        <f>BE117-BD117</f>
        <v>-70132</v>
      </c>
      <c r="BG117" s="16">
        <v>1276060</v>
      </c>
      <c r="BH117" s="16">
        <v>1276060</v>
      </c>
      <c r="BI117" s="62">
        <f>BH117-BG117</f>
        <v>0</v>
      </c>
      <c r="BJ117" s="16">
        <v>1122833</v>
      </c>
      <c r="BK117" s="16">
        <v>1122833</v>
      </c>
      <c r="BL117" s="62">
        <f>BK117-BJ117</f>
        <v>0</v>
      </c>
      <c r="BM117" s="16">
        <v>1711755</v>
      </c>
      <c r="BN117" s="16">
        <v>1711755</v>
      </c>
      <c r="BO117" s="62">
        <f>BN117-BM117</f>
        <v>0</v>
      </c>
    </row>
    <row r="118" spans="1:67" s="96" customFormat="1" ht="31.5">
      <c r="A118" s="4"/>
      <c r="B118" s="32" t="s">
        <v>79</v>
      </c>
      <c r="C118" s="14">
        <v>46404848</v>
      </c>
      <c r="D118" s="14"/>
      <c r="E118" s="14">
        <v>46012211</v>
      </c>
      <c r="F118" s="90"/>
      <c r="G118" s="62">
        <f>E118-C118</f>
        <v>-392637</v>
      </c>
      <c r="H118" s="14">
        <v>19727225</v>
      </c>
      <c r="I118" s="14">
        <v>19727225</v>
      </c>
      <c r="J118" s="62">
        <f>I118-H118</f>
        <v>0</v>
      </c>
      <c r="K118" s="16">
        <v>6452100</v>
      </c>
      <c r="L118" s="16">
        <v>6059463</v>
      </c>
      <c r="M118" s="62">
        <f>L118-K118</f>
        <v>-392637</v>
      </c>
      <c r="N118" s="61">
        <v>1577618</v>
      </c>
      <c r="O118" s="61">
        <v>1577618</v>
      </c>
      <c r="P118" s="62">
        <f>O118-N118</f>
        <v>0</v>
      </c>
      <c r="Q118" s="26">
        <v>1475850</v>
      </c>
      <c r="R118" s="26">
        <v>1475850</v>
      </c>
      <c r="S118" s="62">
        <f>R118-Q118</f>
        <v>0</v>
      </c>
      <c r="T118" s="14">
        <v>2466241</v>
      </c>
      <c r="U118" s="14">
        <v>2466241</v>
      </c>
      <c r="V118" s="65">
        <f>U118-T118</f>
        <v>0</v>
      </c>
      <c r="W118" s="16">
        <v>2033375</v>
      </c>
      <c r="X118" s="16">
        <v>2033375</v>
      </c>
      <c r="Y118" s="65">
        <f>X118-W118</f>
        <v>0</v>
      </c>
      <c r="Z118" s="16">
        <v>2329875</v>
      </c>
      <c r="AA118" s="16">
        <v>2329875</v>
      </c>
      <c r="AB118" s="62">
        <f>AA118-Z118</f>
        <v>0</v>
      </c>
      <c r="AC118" s="16">
        <v>478546</v>
      </c>
      <c r="AD118" s="16">
        <v>478546</v>
      </c>
      <c r="AE118" s="62">
        <f>AD118-AC118</f>
        <v>0</v>
      </c>
      <c r="AF118" s="16">
        <v>799075</v>
      </c>
      <c r="AG118" s="16">
        <v>799075</v>
      </c>
      <c r="AH118" s="61">
        <f>AG118-AF118</f>
        <v>0</v>
      </c>
      <c r="AI118" s="16">
        <v>394250</v>
      </c>
      <c r="AJ118" s="16">
        <v>394250</v>
      </c>
      <c r="AK118" s="62">
        <f>AJ118-AI118</f>
        <v>0</v>
      </c>
      <c r="AL118" s="16">
        <v>1011450</v>
      </c>
      <c r="AM118" s="16">
        <v>1011450</v>
      </c>
      <c r="AN118" s="62">
        <f>AM118-AL118</f>
        <v>0</v>
      </c>
      <c r="AO118" s="29">
        <v>1317200</v>
      </c>
      <c r="AP118" s="29">
        <v>1317200</v>
      </c>
      <c r="AQ118" s="62">
        <f>AP118-AO118</f>
        <v>0</v>
      </c>
      <c r="AR118" s="16">
        <v>787075</v>
      </c>
      <c r="AS118" s="16">
        <v>787075</v>
      </c>
      <c r="AT118" s="62">
        <f>AS118-AR118</f>
        <v>0</v>
      </c>
      <c r="AU118" s="16">
        <v>492188</v>
      </c>
      <c r="AV118" s="16">
        <v>492188</v>
      </c>
      <c r="AW118" s="62">
        <f>AV118-AU118</f>
        <v>0</v>
      </c>
      <c r="AX118" s="16">
        <v>787075</v>
      </c>
      <c r="AY118" s="16">
        <v>787075</v>
      </c>
      <c r="AZ118" s="62">
        <f>AY118-AX118</f>
        <v>0</v>
      </c>
      <c r="BA118" s="16">
        <v>787075</v>
      </c>
      <c r="BB118" s="16">
        <v>787075</v>
      </c>
      <c r="BC118" s="62">
        <f>BB118-BA118</f>
        <v>0</v>
      </c>
      <c r="BD118" s="16">
        <v>441030</v>
      </c>
      <c r="BE118" s="16">
        <v>441030</v>
      </c>
      <c r="BF118" s="62">
        <f>BE118-BD118</f>
        <v>0</v>
      </c>
      <c r="BG118" s="16">
        <v>787075</v>
      </c>
      <c r="BH118" s="16">
        <v>787075</v>
      </c>
      <c r="BI118" s="62">
        <f>BH118-BG118</f>
        <v>0</v>
      </c>
      <c r="BJ118" s="16">
        <v>394250</v>
      </c>
      <c r="BK118" s="16">
        <v>394250</v>
      </c>
      <c r="BL118" s="62">
        <f>BK118-BJ118</f>
        <v>0</v>
      </c>
      <c r="BM118" s="16">
        <v>1866275</v>
      </c>
      <c r="BN118" s="16">
        <v>1866275</v>
      </c>
      <c r="BO118" s="62">
        <f>BN118-BM118</f>
        <v>0</v>
      </c>
    </row>
    <row r="119" spans="1:67" s="96" customFormat="1" ht="31.5">
      <c r="A119" s="4"/>
      <c r="B119" s="32" t="s">
        <v>80</v>
      </c>
      <c r="C119" s="14">
        <v>5656448</v>
      </c>
      <c r="D119" s="14"/>
      <c r="E119" s="14">
        <v>5640657</v>
      </c>
      <c r="F119" s="90"/>
      <c r="G119" s="62">
        <f>E119-C119</f>
        <v>-15791</v>
      </c>
      <c r="H119" s="14">
        <v>3106322</v>
      </c>
      <c r="I119" s="14">
        <v>3106322</v>
      </c>
      <c r="J119" s="62">
        <f>I119-H119</f>
        <v>0</v>
      </c>
      <c r="K119" s="16">
        <v>529611</v>
      </c>
      <c r="L119" s="16">
        <v>513820</v>
      </c>
      <c r="M119" s="62">
        <f>L119-K119</f>
        <v>-15791</v>
      </c>
      <c r="N119" s="61">
        <v>61637</v>
      </c>
      <c r="O119" s="61">
        <v>61637</v>
      </c>
      <c r="P119" s="62">
        <f>O119-N119</f>
        <v>0</v>
      </c>
      <c r="Q119" s="26">
        <v>62387</v>
      </c>
      <c r="R119" s="26">
        <v>62387</v>
      </c>
      <c r="S119" s="62">
        <f>R119-Q119</f>
        <v>0</v>
      </c>
      <c r="T119" s="14">
        <v>444020</v>
      </c>
      <c r="U119" s="14">
        <v>444020</v>
      </c>
      <c r="V119" s="65">
        <f>U119-T119</f>
        <v>0</v>
      </c>
      <c r="W119" s="16">
        <v>445970</v>
      </c>
      <c r="X119" s="16">
        <v>445970</v>
      </c>
      <c r="Y119" s="65">
        <f>X119-W119</f>
        <v>0</v>
      </c>
      <c r="Z119" s="16">
        <v>243385</v>
      </c>
      <c r="AA119" s="16">
        <v>243385</v>
      </c>
      <c r="AB119" s="62">
        <f>AA119-Z119</f>
        <v>0</v>
      </c>
      <c r="AC119" s="16">
        <v>23564</v>
      </c>
      <c r="AD119" s="16">
        <v>23564</v>
      </c>
      <c r="AE119" s="62">
        <f>AD119-AC119</f>
        <v>0</v>
      </c>
      <c r="AF119" s="16">
        <v>22214</v>
      </c>
      <c r="AG119" s="16">
        <v>22214</v>
      </c>
      <c r="AH119" s="61">
        <f>AG119-AF119</f>
        <v>0</v>
      </c>
      <c r="AI119" s="16">
        <v>26264</v>
      </c>
      <c r="AJ119" s="16">
        <v>26264</v>
      </c>
      <c r="AK119" s="62">
        <f>AJ119-AI119</f>
        <v>0</v>
      </c>
      <c r="AL119" s="16">
        <v>31814</v>
      </c>
      <c r="AM119" s="16">
        <v>31814</v>
      </c>
      <c r="AN119" s="62">
        <f>AM119-AL119</f>
        <v>0</v>
      </c>
      <c r="AO119" s="29">
        <v>418629</v>
      </c>
      <c r="AP119" s="29">
        <v>418629</v>
      </c>
      <c r="AQ119" s="62">
        <f>AP119-AO119</f>
        <v>0</v>
      </c>
      <c r="AR119" s="16">
        <v>30314</v>
      </c>
      <c r="AS119" s="16">
        <v>30314</v>
      </c>
      <c r="AT119" s="62">
        <f>AS119-AR119</f>
        <v>0</v>
      </c>
      <c r="AU119" s="16">
        <v>27914</v>
      </c>
      <c r="AV119" s="16">
        <v>27914</v>
      </c>
      <c r="AW119" s="62">
        <f>AV119-AU119</f>
        <v>0</v>
      </c>
      <c r="AX119" s="16">
        <v>51178</v>
      </c>
      <c r="AY119" s="16">
        <v>51178</v>
      </c>
      <c r="AZ119" s="62">
        <f>AY119-AX119</f>
        <v>0</v>
      </c>
      <c r="BA119" s="16">
        <v>28214</v>
      </c>
      <c r="BB119" s="16">
        <v>28214</v>
      </c>
      <c r="BC119" s="62">
        <f>BB119-BA119</f>
        <v>0</v>
      </c>
      <c r="BD119" s="16">
        <v>20564</v>
      </c>
      <c r="BE119" s="16">
        <v>20564</v>
      </c>
      <c r="BF119" s="62">
        <f>BE119-BD119</f>
        <v>0</v>
      </c>
      <c r="BG119" s="16">
        <v>21914</v>
      </c>
      <c r="BH119" s="16">
        <v>21914</v>
      </c>
      <c r="BI119" s="62">
        <f>BH119-BG119</f>
        <v>0</v>
      </c>
      <c r="BJ119" s="16">
        <v>32114</v>
      </c>
      <c r="BK119" s="16">
        <v>32114</v>
      </c>
      <c r="BL119" s="62">
        <f>BK119-BJ119</f>
        <v>0</v>
      </c>
      <c r="BM119" s="16">
        <v>28419</v>
      </c>
      <c r="BN119" s="16">
        <v>28419</v>
      </c>
      <c r="BO119" s="62">
        <f>BN119-BM119</f>
        <v>0</v>
      </c>
    </row>
    <row r="120" spans="1:67" s="96" customFormat="1" ht="65.25" customHeight="1">
      <c r="A120" s="4"/>
      <c r="B120" s="32" t="s">
        <v>81</v>
      </c>
      <c r="C120" s="14">
        <v>4069000</v>
      </c>
      <c r="D120" s="14"/>
      <c r="E120" s="14">
        <v>4069000</v>
      </c>
      <c r="F120" s="90"/>
      <c r="G120" s="62">
        <f t="shared" si="42"/>
        <v>0</v>
      </c>
      <c r="H120" s="14">
        <v>995500</v>
      </c>
      <c r="I120" s="14">
        <v>995500</v>
      </c>
      <c r="J120" s="62">
        <f t="shared" si="43"/>
        <v>0</v>
      </c>
      <c r="K120" s="16"/>
      <c r="L120" s="16"/>
      <c r="M120" s="62">
        <f t="shared" si="44"/>
        <v>0</v>
      </c>
      <c r="N120" s="61"/>
      <c r="O120" s="61"/>
      <c r="P120" s="62">
        <f t="shared" si="45"/>
        <v>0</v>
      </c>
      <c r="Q120" s="26"/>
      <c r="R120" s="26"/>
      <c r="S120" s="62">
        <f t="shared" si="46"/>
        <v>0</v>
      </c>
      <c r="T120" s="14"/>
      <c r="U120" s="14"/>
      <c r="V120" s="65">
        <f t="shared" si="47"/>
        <v>0</v>
      </c>
      <c r="W120" s="16">
        <v>983500</v>
      </c>
      <c r="X120" s="16">
        <v>983500</v>
      </c>
      <c r="Y120" s="65">
        <f t="shared" si="48"/>
        <v>0</v>
      </c>
      <c r="Z120" s="16">
        <v>1050500</v>
      </c>
      <c r="AA120" s="16">
        <v>1050500</v>
      </c>
      <c r="AB120" s="62">
        <f t="shared" si="49"/>
        <v>0</v>
      </c>
      <c r="AC120" s="16"/>
      <c r="AD120" s="16"/>
      <c r="AE120" s="62">
        <f t="shared" si="50"/>
        <v>0</v>
      </c>
      <c r="AF120" s="16"/>
      <c r="AG120" s="16"/>
      <c r="AH120" s="61">
        <f t="shared" si="51"/>
        <v>0</v>
      </c>
      <c r="AI120" s="16"/>
      <c r="AJ120" s="16"/>
      <c r="AK120" s="62">
        <f t="shared" si="52"/>
        <v>0</v>
      </c>
      <c r="AL120" s="16">
        <v>1039500</v>
      </c>
      <c r="AM120" s="16">
        <v>1039500</v>
      </c>
      <c r="AN120" s="62">
        <f t="shared" si="53"/>
        <v>0</v>
      </c>
      <c r="AO120" s="29"/>
      <c r="AP120" s="29"/>
      <c r="AQ120" s="62">
        <f t="shared" si="54"/>
        <v>0</v>
      </c>
      <c r="AR120" s="16"/>
      <c r="AS120" s="16"/>
      <c r="AT120" s="62">
        <f t="shared" si="55"/>
        <v>0</v>
      </c>
      <c r="AU120" s="16"/>
      <c r="AV120" s="16"/>
      <c r="AW120" s="62">
        <f t="shared" si="56"/>
        <v>0</v>
      </c>
      <c r="AX120" s="16"/>
      <c r="AY120" s="16"/>
      <c r="AZ120" s="62">
        <f t="shared" si="57"/>
        <v>0</v>
      </c>
      <c r="BA120" s="16"/>
      <c r="BB120" s="16"/>
      <c r="BC120" s="62">
        <f t="shared" si="58"/>
        <v>0</v>
      </c>
      <c r="BD120" s="16"/>
      <c r="BE120" s="16"/>
      <c r="BF120" s="62">
        <f t="shared" si="59"/>
        <v>0</v>
      </c>
      <c r="BG120" s="16"/>
      <c r="BH120" s="16"/>
      <c r="BI120" s="62">
        <f t="shared" si="60"/>
        <v>0</v>
      </c>
      <c r="BJ120" s="16"/>
      <c r="BK120" s="16"/>
      <c r="BL120" s="62">
        <f t="shared" si="61"/>
        <v>0</v>
      </c>
      <c r="BM120" s="16"/>
      <c r="BN120" s="16"/>
      <c r="BO120" s="62">
        <f t="shared" si="62"/>
        <v>0</v>
      </c>
    </row>
    <row r="121" spans="1:67" s="96" customFormat="1" ht="32.25" customHeight="1">
      <c r="A121" s="4"/>
      <c r="B121" s="112" t="s">
        <v>82</v>
      </c>
      <c r="C121" s="14">
        <v>38592301</v>
      </c>
      <c r="D121" s="14"/>
      <c r="E121" s="14">
        <v>38592300</v>
      </c>
      <c r="F121" s="90"/>
      <c r="G121" s="62">
        <f t="shared" si="42"/>
        <v>-1</v>
      </c>
      <c r="H121" s="14">
        <v>37281823</v>
      </c>
      <c r="I121" s="14">
        <v>37281823</v>
      </c>
      <c r="J121" s="62">
        <f t="shared" si="43"/>
        <v>0</v>
      </c>
      <c r="K121" s="16"/>
      <c r="L121" s="16"/>
      <c r="M121" s="62">
        <f t="shared" si="44"/>
        <v>0</v>
      </c>
      <c r="N121" s="61"/>
      <c r="O121" s="61"/>
      <c r="P121" s="62">
        <f t="shared" si="45"/>
        <v>0</v>
      </c>
      <c r="Q121" s="26"/>
      <c r="R121" s="26"/>
      <c r="S121" s="62">
        <f t="shared" si="46"/>
        <v>0</v>
      </c>
      <c r="T121" s="14"/>
      <c r="U121" s="14"/>
      <c r="V121" s="65">
        <f t="shared" si="47"/>
        <v>0</v>
      </c>
      <c r="W121" s="16"/>
      <c r="X121" s="16"/>
      <c r="Y121" s="65">
        <f t="shared" si="48"/>
        <v>0</v>
      </c>
      <c r="Z121" s="16"/>
      <c r="AA121" s="16"/>
      <c r="AB121" s="62">
        <f t="shared" si="49"/>
        <v>0</v>
      </c>
      <c r="AC121" s="16"/>
      <c r="AD121" s="16"/>
      <c r="AE121" s="62">
        <f t="shared" si="50"/>
        <v>0</v>
      </c>
      <c r="AF121" s="16"/>
      <c r="AG121" s="16"/>
      <c r="AH121" s="61">
        <f t="shared" si="51"/>
        <v>0</v>
      </c>
      <c r="AI121" s="16"/>
      <c r="AJ121" s="16"/>
      <c r="AK121" s="62">
        <f t="shared" si="52"/>
        <v>0</v>
      </c>
      <c r="AL121" s="16"/>
      <c r="AM121" s="16"/>
      <c r="AN121" s="62">
        <f t="shared" si="53"/>
        <v>0</v>
      </c>
      <c r="AO121" s="29">
        <v>1310478</v>
      </c>
      <c r="AP121" s="29">
        <v>1310477</v>
      </c>
      <c r="AQ121" s="62">
        <f t="shared" si="54"/>
        <v>-1</v>
      </c>
      <c r="AR121" s="16"/>
      <c r="AS121" s="16"/>
      <c r="AT121" s="62">
        <f t="shared" si="55"/>
        <v>0</v>
      </c>
      <c r="AU121" s="16"/>
      <c r="AV121" s="16"/>
      <c r="AW121" s="62">
        <f t="shared" si="56"/>
        <v>0</v>
      </c>
      <c r="AX121" s="16"/>
      <c r="AY121" s="16"/>
      <c r="AZ121" s="62">
        <f t="shared" si="57"/>
        <v>0</v>
      </c>
      <c r="BA121" s="16"/>
      <c r="BB121" s="16"/>
      <c r="BC121" s="62">
        <f t="shared" si="58"/>
        <v>0</v>
      </c>
      <c r="BD121" s="16"/>
      <c r="BE121" s="16"/>
      <c r="BF121" s="62">
        <f t="shared" si="59"/>
        <v>0</v>
      </c>
      <c r="BG121" s="16"/>
      <c r="BH121" s="16"/>
      <c r="BI121" s="62">
        <f t="shared" si="60"/>
        <v>0</v>
      </c>
      <c r="BJ121" s="16"/>
      <c r="BK121" s="16"/>
      <c r="BL121" s="62">
        <f t="shared" si="61"/>
        <v>0</v>
      </c>
      <c r="BM121" s="16"/>
      <c r="BN121" s="16"/>
      <c r="BO121" s="62">
        <f t="shared" si="62"/>
        <v>0</v>
      </c>
    </row>
    <row r="122" spans="1:67" s="96" customFormat="1" ht="45.75" customHeight="1">
      <c r="A122" s="4"/>
      <c r="B122" s="112" t="s">
        <v>83</v>
      </c>
      <c r="C122" s="14">
        <v>268350600</v>
      </c>
      <c r="D122" s="14"/>
      <c r="E122" s="14">
        <v>268350600</v>
      </c>
      <c r="F122" s="90"/>
      <c r="G122" s="62">
        <f t="shared" si="42"/>
        <v>0</v>
      </c>
      <c r="H122" s="14">
        <v>107503407</v>
      </c>
      <c r="I122" s="14">
        <v>107503407</v>
      </c>
      <c r="J122" s="62">
        <f t="shared" si="43"/>
        <v>0</v>
      </c>
      <c r="K122" s="16">
        <v>29165410</v>
      </c>
      <c r="L122" s="16">
        <v>29165410</v>
      </c>
      <c r="M122" s="62">
        <f t="shared" si="44"/>
        <v>0</v>
      </c>
      <c r="N122" s="61">
        <v>7716140</v>
      </c>
      <c r="O122" s="61">
        <v>7716140</v>
      </c>
      <c r="P122" s="62">
        <f t="shared" si="45"/>
        <v>0</v>
      </c>
      <c r="Q122" s="26">
        <v>7396300</v>
      </c>
      <c r="R122" s="26">
        <v>7396300</v>
      </c>
      <c r="S122" s="62">
        <f t="shared" si="46"/>
        <v>0</v>
      </c>
      <c r="T122" s="14">
        <v>17119464</v>
      </c>
      <c r="U122" s="14">
        <v>17119464</v>
      </c>
      <c r="V122" s="65">
        <f t="shared" si="47"/>
        <v>0</v>
      </c>
      <c r="W122" s="16">
        <v>10284855</v>
      </c>
      <c r="X122" s="16">
        <v>10284855</v>
      </c>
      <c r="Y122" s="65">
        <f t="shared" si="48"/>
        <v>0</v>
      </c>
      <c r="Z122" s="16">
        <v>14542725</v>
      </c>
      <c r="AA122" s="16">
        <v>14542725</v>
      </c>
      <c r="AB122" s="62">
        <f t="shared" si="49"/>
        <v>0</v>
      </c>
      <c r="AC122" s="16">
        <v>4057970</v>
      </c>
      <c r="AD122" s="16">
        <v>4057970</v>
      </c>
      <c r="AE122" s="62">
        <f t="shared" si="50"/>
        <v>0</v>
      </c>
      <c r="AF122" s="16">
        <v>4887555</v>
      </c>
      <c r="AG122" s="16">
        <v>4887555</v>
      </c>
      <c r="AH122" s="61">
        <f t="shared" si="51"/>
        <v>0</v>
      </c>
      <c r="AI122" s="16">
        <v>1369315</v>
      </c>
      <c r="AJ122" s="16">
        <v>1369315</v>
      </c>
      <c r="AK122" s="62">
        <f t="shared" si="52"/>
        <v>0</v>
      </c>
      <c r="AL122" s="16">
        <v>7556220</v>
      </c>
      <c r="AM122" s="16">
        <v>7556220</v>
      </c>
      <c r="AN122" s="62">
        <f t="shared" si="53"/>
        <v>0</v>
      </c>
      <c r="AO122" s="29">
        <v>9221227</v>
      </c>
      <c r="AP122" s="29">
        <v>9221227</v>
      </c>
      <c r="AQ122" s="62">
        <f t="shared" si="54"/>
        <v>0</v>
      </c>
      <c r="AR122" s="16">
        <v>4497750</v>
      </c>
      <c r="AS122" s="16">
        <v>4497750</v>
      </c>
      <c r="AT122" s="62">
        <f t="shared" si="55"/>
        <v>0</v>
      </c>
      <c r="AU122" s="16">
        <v>2478760</v>
      </c>
      <c r="AV122" s="16">
        <v>2478760</v>
      </c>
      <c r="AW122" s="62">
        <f t="shared" si="56"/>
        <v>0</v>
      </c>
      <c r="AX122" s="16">
        <v>4172137</v>
      </c>
      <c r="AY122" s="16">
        <v>4172137</v>
      </c>
      <c r="AZ122" s="62">
        <f t="shared" si="57"/>
        <v>0</v>
      </c>
      <c r="BA122" s="16">
        <v>7126435</v>
      </c>
      <c r="BB122" s="16">
        <v>7126435</v>
      </c>
      <c r="BC122" s="62">
        <f t="shared" si="58"/>
        <v>0</v>
      </c>
      <c r="BD122" s="16">
        <v>2678660</v>
      </c>
      <c r="BE122" s="16">
        <v>2678660</v>
      </c>
      <c r="BF122" s="62">
        <f t="shared" si="59"/>
        <v>0</v>
      </c>
      <c r="BG122" s="16">
        <v>6856135</v>
      </c>
      <c r="BH122" s="16">
        <v>6856135</v>
      </c>
      <c r="BI122" s="62">
        <f t="shared" si="60"/>
        <v>0</v>
      </c>
      <c r="BJ122" s="16">
        <v>4027985</v>
      </c>
      <c r="BK122" s="16">
        <v>4027985</v>
      </c>
      <c r="BL122" s="62">
        <f t="shared" si="61"/>
        <v>0</v>
      </c>
      <c r="BM122" s="16">
        <v>15692150</v>
      </c>
      <c r="BN122" s="16">
        <v>15692150</v>
      </c>
      <c r="BO122" s="62">
        <f t="shared" si="62"/>
        <v>0</v>
      </c>
    </row>
    <row r="123" spans="1:67" s="96" customFormat="1" ht="61.5" customHeight="1">
      <c r="A123" s="4"/>
      <c r="B123" s="32" t="s">
        <v>84</v>
      </c>
      <c r="C123" s="14">
        <v>2834</v>
      </c>
      <c r="D123" s="14"/>
      <c r="E123" s="14">
        <v>2833</v>
      </c>
      <c r="F123" s="90"/>
      <c r="G123" s="62">
        <f t="shared" si="42"/>
        <v>-1</v>
      </c>
      <c r="H123" s="14">
        <v>1670</v>
      </c>
      <c r="I123" s="14">
        <v>1669</v>
      </c>
      <c r="J123" s="62">
        <f t="shared" si="43"/>
        <v>-1</v>
      </c>
      <c r="K123" s="16"/>
      <c r="L123" s="16"/>
      <c r="M123" s="62">
        <f t="shared" si="44"/>
        <v>0</v>
      </c>
      <c r="N123" s="16">
        <v>582</v>
      </c>
      <c r="O123" s="16">
        <v>582</v>
      </c>
      <c r="P123" s="62">
        <f t="shared" si="45"/>
        <v>0</v>
      </c>
      <c r="Q123" s="16"/>
      <c r="R123" s="16"/>
      <c r="S123" s="62">
        <f t="shared" si="46"/>
        <v>0</v>
      </c>
      <c r="T123" s="14">
        <v>582</v>
      </c>
      <c r="U123" s="14">
        <v>582</v>
      </c>
      <c r="V123" s="65">
        <f t="shared" si="47"/>
        <v>0</v>
      </c>
      <c r="W123" s="16"/>
      <c r="X123" s="16"/>
      <c r="Y123" s="65">
        <f t="shared" si="48"/>
        <v>0</v>
      </c>
      <c r="Z123" s="16"/>
      <c r="AA123" s="16"/>
      <c r="AB123" s="62">
        <f t="shared" si="49"/>
        <v>0</v>
      </c>
      <c r="AC123" s="16"/>
      <c r="AD123" s="16"/>
      <c r="AE123" s="62">
        <f t="shared" si="50"/>
        <v>0</v>
      </c>
      <c r="AF123" s="16"/>
      <c r="AG123" s="16"/>
      <c r="AH123" s="61">
        <f t="shared" si="51"/>
        <v>0</v>
      </c>
      <c r="AI123" s="16"/>
      <c r="AJ123" s="16"/>
      <c r="AK123" s="62">
        <f t="shared" si="52"/>
        <v>0</v>
      </c>
      <c r="AL123" s="16"/>
      <c r="AM123" s="16"/>
      <c r="AN123" s="62">
        <f t="shared" si="53"/>
        <v>0</v>
      </c>
      <c r="AO123" s="29"/>
      <c r="AP123" s="29"/>
      <c r="AQ123" s="62">
        <f t="shared" si="54"/>
        <v>0</v>
      </c>
      <c r="AR123" s="16"/>
      <c r="AS123" s="16"/>
      <c r="AT123" s="62">
        <f t="shared" si="55"/>
        <v>0</v>
      </c>
      <c r="AU123" s="16"/>
      <c r="AV123" s="16"/>
      <c r="AW123" s="62">
        <f t="shared" si="56"/>
        <v>0</v>
      </c>
      <c r="AX123" s="16"/>
      <c r="AY123" s="16"/>
      <c r="AZ123" s="62">
        <f t="shared" si="57"/>
        <v>0</v>
      </c>
      <c r="BA123" s="16"/>
      <c r="BB123" s="16"/>
      <c r="BC123" s="62">
        <f t="shared" si="58"/>
        <v>0</v>
      </c>
      <c r="BD123" s="16"/>
      <c r="BE123" s="16"/>
      <c r="BF123" s="62">
        <f t="shared" si="59"/>
        <v>0</v>
      </c>
      <c r="BG123" s="16"/>
      <c r="BH123" s="16"/>
      <c r="BI123" s="62">
        <f t="shared" si="60"/>
        <v>0</v>
      </c>
      <c r="BJ123" s="16"/>
      <c r="BK123" s="16"/>
      <c r="BL123" s="62">
        <f t="shared" si="61"/>
        <v>0</v>
      </c>
      <c r="BM123" s="16"/>
      <c r="BN123" s="16"/>
      <c r="BO123" s="62">
        <f t="shared" si="62"/>
        <v>0</v>
      </c>
    </row>
    <row r="124" spans="1:67" s="96" customFormat="1" ht="46.5" customHeight="1">
      <c r="A124" s="4"/>
      <c r="B124" s="32" t="s">
        <v>85</v>
      </c>
      <c r="C124" s="14">
        <v>15954</v>
      </c>
      <c r="D124" s="14"/>
      <c r="E124" s="14">
        <v>15951</v>
      </c>
      <c r="F124" s="90"/>
      <c r="G124" s="62">
        <f t="shared" si="42"/>
        <v>-3</v>
      </c>
      <c r="H124" s="14">
        <v>7930</v>
      </c>
      <c r="I124" s="14">
        <v>7929</v>
      </c>
      <c r="J124" s="62">
        <f t="shared" si="43"/>
        <v>-1</v>
      </c>
      <c r="K124" s="16"/>
      <c r="L124" s="16"/>
      <c r="M124" s="62">
        <f t="shared" si="44"/>
        <v>0</v>
      </c>
      <c r="N124" s="61">
        <v>2664</v>
      </c>
      <c r="O124" s="61">
        <v>2663</v>
      </c>
      <c r="P124" s="62">
        <f t="shared" si="45"/>
        <v>-1</v>
      </c>
      <c r="Q124" s="16"/>
      <c r="R124" s="16"/>
      <c r="S124" s="62">
        <f t="shared" si="46"/>
        <v>0</v>
      </c>
      <c r="T124" s="14">
        <v>5360</v>
      </c>
      <c r="U124" s="14">
        <v>5359</v>
      </c>
      <c r="V124" s="65">
        <f t="shared" si="47"/>
        <v>-1</v>
      </c>
      <c r="W124" s="16"/>
      <c r="X124" s="16"/>
      <c r="Y124" s="65">
        <f t="shared" si="48"/>
        <v>0</v>
      </c>
      <c r="Z124" s="16"/>
      <c r="AA124" s="16"/>
      <c r="AB124" s="62">
        <f t="shared" si="49"/>
        <v>0</v>
      </c>
      <c r="AC124" s="16"/>
      <c r="AD124" s="16"/>
      <c r="AE124" s="62">
        <f t="shared" si="50"/>
        <v>0</v>
      </c>
      <c r="AF124" s="16"/>
      <c r="AG124" s="16"/>
      <c r="AH124" s="61">
        <f t="shared" si="51"/>
        <v>0</v>
      </c>
      <c r="AI124" s="16"/>
      <c r="AJ124" s="16"/>
      <c r="AK124" s="62">
        <f t="shared" si="52"/>
        <v>0</v>
      </c>
      <c r="AL124" s="16"/>
      <c r="AM124" s="16"/>
      <c r="AN124" s="62">
        <f t="shared" si="53"/>
        <v>0</v>
      </c>
      <c r="AO124" s="97"/>
      <c r="AP124" s="97"/>
      <c r="AQ124" s="62">
        <f t="shared" si="54"/>
        <v>0</v>
      </c>
      <c r="AR124" s="16"/>
      <c r="AS124" s="16"/>
      <c r="AT124" s="62">
        <f t="shared" si="55"/>
        <v>0</v>
      </c>
      <c r="AU124" s="16"/>
      <c r="AV124" s="16"/>
      <c r="AW124" s="62">
        <f t="shared" si="56"/>
        <v>0</v>
      </c>
      <c r="AX124" s="16"/>
      <c r="AY124" s="16"/>
      <c r="AZ124" s="62">
        <f t="shared" si="57"/>
        <v>0</v>
      </c>
      <c r="BA124" s="16"/>
      <c r="BB124" s="16"/>
      <c r="BC124" s="62">
        <f t="shared" si="58"/>
        <v>0</v>
      </c>
      <c r="BD124" s="16"/>
      <c r="BE124" s="16"/>
      <c r="BF124" s="62">
        <f t="shared" si="59"/>
        <v>0</v>
      </c>
      <c r="BG124" s="16"/>
      <c r="BH124" s="16"/>
      <c r="BI124" s="62">
        <f t="shared" si="60"/>
        <v>0</v>
      </c>
      <c r="BJ124" s="16"/>
      <c r="BK124" s="16"/>
      <c r="BL124" s="62">
        <f t="shared" si="61"/>
        <v>0</v>
      </c>
      <c r="BM124" s="16"/>
      <c r="BN124" s="16"/>
      <c r="BO124" s="62">
        <f t="shared" si="62"/>
        <v>0</v>
      </c>
    </row>
    <row r="125" spans="1:67" s="96" customFormat="1" ht="63.75" customHeight="1" hidden="1">
      <c r="A125" s="4"/>
      <c r="B125" s="106"/>
      <c r="C125" s="14"/>
      <c r="D125" s="14"/>
      <c r="E125" s="14"/>
      <c r="F125" s="90"/>
      <c r="G125" s="62">
        <f t="shared" si="42"/>
        <v>0</v>
      </c>
      <c r="H125" s="14"/>
      <c r="I125" s="14"/>
      <c r="J125" s="62">
        <f t="shared" si="43"/>
        <v>0</v>
      </c>
      <c r="K125" s="16"/>
      <c r="L125" s="16"/>
      <c r="M125" s="62">
        <f t="shared" si="44"/>
        <v>0</v>
      </c>
      <c r="N125" s="61"/>
      <c r="O125" s="61"/>
      <c r="P125" s="62">
        <f t="shared" si="45"/>
        <v>0</v>
      </c>
      <c r="Q125" s="16"/>
      <c r="R125" s="16"/>
      <c r="S125" s="62">
        <f t="shared" si="46"/>
        <v>0</v>
      </c>
      <c r="T125" s="14"/>
      <c r="U125" s="14"/>
      <c r="V125" s="65">
        <f t="shared" si="47"/>
        <v>0</v>
      </c>
      <c r="W125" s="16"/>
      <c r="X125" s="16"/>
      <c r="Y125" s="65">
        <f t="shared" si="48"/>
        <v>0</v>
      </c>
      <c r="Z125" s="16"/>
      <c r="AA125" s="16"/>
      <c r="AB125" s="62">
        <f t="shared" si="49"/>
        <v>0</v>
      </c>
      <c r="AC125" s="16"/>
      <c r="AD125" s="16"/>
      <c r="AE125" s="62">
        <f t="shared" si="50"/>
        <v>0</v>
      </c>
      <c r="AF125" s="16"/>
      <c r="AG125" s="16"/>
      <c r="AH125" s="61">
        <f>AG125-AF125</f>
        <v>0</v>
      </c>
      <c r="AI125" s="16"/>
      <c r="AJ125" s="16"/>
      <c r="AK125" s="62">
        <f t="shared" si="52"/>
        <v>0</v>
      </c>
      <c r="AL125" s="16"/>
      <c r="AM125" s="16"/>
      <c r="AN125" s="62">
        <f t="shared" si="53"/>
        <v>0</v>
      </c>
      <c r="AO125" s="29"/>
      <c r="AP125" s="29"/>
      <c r="AQ125" s="62">
        <f t="shared" si="54"/>
        <v>0</v>
      </c>
      <c r="AR125" s="16"/>
      <c r="AS125" s="16"/>
      <c r="AT125" s="62">
        <f t="shared" si="55"/>
        <v>0</v>
      </c>
      <c r="AU125" s="16"/>
      <c r="AV125" s="16"/>
      <c r="AW125" s="62">
        <f t="shared" si="56"/>
        <v>0</v>
      </c>
      <c r="AX125" s="16"/>
      <c r="AY125" s="16"/>
      <c r="AZ125" s="62">
        <f t="shared" si="57"/>
        <v>0</v>
      </c>
      <c r="BA125" s="16"/>
      <c r="BB125" s="16"/>
      <c r="BC125" s="62">
        <f t="shared" si="58"/>
        <v>0</v>
      </c>
      <c r="BD125" s="16"/>
      <c r="BE125" s="16"/>
      <c r="BF125" s="62">
        <f t="shared" si="59"/>
        <v>0</v>
      </c>
      <c r="BG125" s="16"/>
      <c r="BH125" s="16"/>
      <c r="BI125" s="62">
        <f t="shared" si="60"/>
        <v>0</v>
      </c>
      <c r="BJ125" s="16"/>
      <c r="BK125" s="16"/>
      <c r="BL125" s="62">
        <f t="shared" si="61"/>
        <v>0</v>
      </c>
      <c r="BM125" s="16"/>
      <c r="BN125" s="16"/>
      <c r="BO125" s="62">
        <f t="shared" si="62"/>
        <v>0</v>
      </c>
    </row>
    <row r="126" spans="1:67" s="96" customFormat="1" ht="30.75" customHeight="1">
      <c r="A126" s="4"/>
      <c r="B126" s="106" t="s">
        <v>153</v>
      </c>
      <c r="C126" s="14">
        <v>16081727</v>
      </c>
      <c r="D126" s="14"/>
      <c r="E126" s="14">
        <v>16042175</v>
      </c>
      <c r="F126" s="90"/>
      <c r="G126" s="62">
        <f t="shared" si="42"/>
        <v>-39552</v>
      </c>
      <c r="H126" s="14">
        <v>7801000</v>
      </c>
      <c r="I126" s="14">
        <v>7801000</v>
      </c>
      <c r="J126" s="62">
        <f t="shared" si="43"/>
        <v>0</v>
      </c>
      <c r="K126" s="16">
        <v>3331000</v>
      </c>
      <c r="L126" s="16">
        <v>3331000</v>
      </c>
      <c r="M126" s="62">
        <f t="shared" si="44"/>
        <v>0</v>
      </c>
      <c r="N126" s="61">
        <v>391000</v>
      </c>
      <c r="O126" s="61">
        <v>391000</v>
      </c>
      <c r="P126" s="62">
        <f t="shared" si="45"/>
        <v>0</v>
      </c>
      <c r="Q126" s="16">
        <v>180800</v>
      </c>
      <c r="R126" s="16">
        <v>180800</v>
      </c>
      <c r="S126" s="62">
        <f t="shared" si="46"/>
        <v>0</v>
      </c>
      <c r="T126" s="14">
        <v>967000</v>
      </c>
      <c r="U126" s="14">
        <v>966750</v>
      </c>
      <c r="V126" s="65">
        <f t="shared" si="47"/>
        <v>-250</v>
      </c>
      <c r="W126" s="16">
        <v>674000</v>
      </c>
      <c r="X126" s="16">
        <v>667088</v>
      </c>
      <c r="Y126" s="65">
        <f t="shared" si="48"/>
        <v>-6912</v>
      </c>
      <c r="Z126" s="16">
        <v>643000</v>
      </c>
      <c r="AA126" s="16">
        <v>642973</v>
      </c>
      <c r="AB126" s="62">
        <f t="shared" si="49"/>
        <v>-27</v>
      </c>
      <c r="AC126" s="16">
        <v>137500</v>
      </c>
      <c r="AD126" s="16">
        <v>134307</v>
      </c>
      <c r="AE126" s="62">
        <f t="shared" si="50"/>
        <v>-3193</v>
      </c>
      <c r="AF126" s="16">
        <v>66000</v>
      </c>
      <c r="AG126" s="16">
        <v>65283</v>
      </c>
      <c r="AH126" s="61">
        <f>AG126-AF126</f>
        <v>-717</v>
      </c>
      <c r="AI126" s="16">
        <v>23000</v>
      </c>
      <c r="AJ126" s="16">
        <v>23000</v>
      </c>
      <c r="AK126" s="62">
        <f t="shared" si="52"/>
        <v>0</v>
      </c>
      <c r="AL126" s="16">
        <v>243000</v>
      </c>
      <c r="AM126" s="16">
        <v>237561</v>
      </c>
      <c r="AN126" s="62">
        <f t="shared" si="53"/>
        <v>-5439</v>
      </c>
      <c r="AO126" s="29">
        <v>217700</v>
      </c>
      <c r="AP126" s="29">
        <v>216754</v>
      </c>
      <c r="AQ126" s="62">
        <f t="shared" si="54"/>
        <v>-946</v>
      </c>
      <c r="AR126" s="16">
        <v>115727</v>
      </c>
      <c r="AS126" s="16">
        <v>104225</v>
      </c>
      <c r="AT126" s="62">
        <f t="shared" si="55"/>
        <v>-11502</v>
      </c>
      <c r="AU126" s="16">
        <v>75000</v>
      </c>
      <c r="AV126" s="16">
        <v>75000</v>
      </c>
      <c r="AW126" s="62">
        <f t="shared" si="56"/>
        <v>0</v>
      </c>
      <c r="AX126" s="16">
        <v>210000</v>
      </c>
      <c r="AY126" s="16">
        <v>210000</v>
      </c>
      <c r="AZ126" s="62">
        <f t="shared" si="57"/>
        <v>0</v>
      </c>
      <c r="BA126" s="16">
        <v>265000</v>
      </c>
      <c r="BB126" s="16">
        <v>264392</v>
      </c>
      <c r="BC126" s="62">
        <f t="shared" si="58"/>
        <v>-608</v>
      </c>
      <c r="BD126" s="16">
        <v>65000</v>
      </c>
      <c r="BE126" s="16">
        <v>65000</v>
      </c>
      <c r="BF126" s="62">
        <f t="shared" si="59"/>
        <v>0</v>
      </c>
      <c r="BG126" s="16">
        <v>215000</v>
      </c>
      <c r="BH126" s="16">
        <v>212599</v>
      </c>
      <c r="BI126" s="62">
        <f t="shared" si="60"/>
        <v>-2401</v>
      </c>
      <c r="BJ126" s="16">
        <v>95000</v>
      </c>
      <c r="BK126" s="16">
        <v>93970</v>
      </c>
      <c r="BL126" s="62">
        <f t="shared" si="61"/>
        <v>-1030</v>
      </c>
      <c r="BM126" s="16">
        <v>366000</v>
      </c>
      <c r="BN126" s="16">
        <v>359473</v>
      </c>
      <c r="BO126" s="62">
        <f t="shared" si="62"/>
        <v>-6527</v>
      </c>
    </row>
    <row r="127" spans="1:67" s="6" customFormat="1" ht="14.25" customHeight="1">
      <c r="A127" s="4"/>
      <c r="B127" s="32"/>
      <c r="C127" s="14"/>
      <c r="D127" s="14"/>
      <c r="E127" s="14"/>
      <c r="F127" s="90"/>
      <c r="G127" s="62"/>
      <c r="H127" s="14"/>
      <c r="I127" s="14"/>
      <c r="J127" s="62"/>
      <c r="K127" s="16"/>
      <c r="L127" s="16"/>
      <c r="M127" s="62"/>
      <c r="N127" s="16"/>
      <c r="O127" s="16"/>
      <c r="P127" s="61"/>
      <c r="Q127" s="16"/>
      <c r="R127" s="16"/>
      <c r="S127" s="62"/>
      <c r="T127" s="14"/>
      <c r="U127" s="14"/>
      <c r="V127" s="63"/>
      <c r="W127" s="16"/>
      <c r="X127" s="16"/>
      <c r="Y127" s="65"/>
      <c r="Z127" s="16"/>
      <c r="AA127" s="16"/>
      <c r="AB127" s="62"/>
      <c r="AC127" s="16"/>
      <c r="AD127" s="16"/>
      <c r="AE127" s="62"/>
      <c r="AF127" s="16"/>
      <c r="AG127" s="16"/>
      <c r="AH127" s="61"/>
      <c r="AI127" s="16"/>
      <c r="AJ127" s="16"/>
      <c r="AK127" s="62"/>
      <c r="AL127" s="16"/>
      <c r="AM127" s="16"/>
      <c r="AN127" s="62"/>
      <c r="AO127" s="28"/>
      <c r="AP127" s="28"/>
      <c r="AQ127" s="62"/>
      <c r="AR127" s="16"/>
      <c r="AS127" s="16"/>
      <c r="AT127" s="62"/>
      <c r="AU127" s="16"/>
      <c r="AV127" s="16"/>
      <c r="AW127" s="62"/>
      <c r="AX127" s="16"/>
      <c r="AY127" s="16"/>
      <c r="AZ127" s="62"/>
      <c r="BA127" s="16"/>
      <c r="BB127" s="16"/>
      <c r="BC127" s="62"/>
      <c r="BD127" s="16"/>
      <c r="BE127" s="16"/>
      <c r="BF127" s="62"/>
      <c r="BG127" s="16"/>
      <c r="BH127" s="16"/>
      <c r="BI127" s="62"/>
      <c r="BJ127" s="16"/>
      <c r="BK127" s="16"/>
      <c r="BL127" s="62"/>
      <c r="BM127" s="16"/>
      <c r="BN127" s="16"/>
      <c r="BO127" s="62"/>
    </row>
    <row r="128" spans="1:67" s="6" customFormat="1" ht="15.75">
      <c r="A128" s="4"/>
      <c r="B128" s="42"/>
      <c r="C128" s="40"/>
      <c r="D128" s="40"/>
      <c r="E128" s="40"/>
      <c r="F128" s="43"/>
      <c r="G128" s="71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8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</row>
    <row r="129" spans="1:67" s="6" customFormat="1" ht="15.75" hidden="1">
      <c r="A129" s="4"/>
      <c r="B129" s="5"/>
      <c r="C129" s="16"/>
      <c r="D129" s="14"/>
      <c r="E129" s="16"/>
      <c r="F129" s="90"/>
      <c r="G129" s="61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2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</row>
    <row r="130" spans="1:67" s="6" customFormat="1" ht="15.75" hidden="1">
      <c r="A130" s="4"/>
      <c r="B130" s="5"/>
      <c r="C130" s="16"/>
      <c r="D130" s="14"/>
      <c r="E130" s="16"/>
      <c r="F130" s="90"/>
      <c r="G130" s="61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2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</row>
    <row r="131" spans="1:67" s="6" customFormat="1" ht="15.75" hidden="1">
      <c r="A131" s="4"/>
      <c r="B131" s="5"/>
      <c r="C131" s="16"/>
      <c r="D131" s="14"/>
      <c r="E131" s="16"/>
      <c r="F131" s="90"/>
      <c r="G131" s="61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2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</row>
    <row r="132" spans="1:67" s="6" customFormat="1" ht="15.75" hidden="1">
      <c r="A132" s="4"/>
      <c r="B132" s="5"/>
      <c r="C132" s="16"/>
      <c r="D132" s="14"/>
      <c r="E132" s="16"/>
      <c r="F132" s="90"/>
      <c r="G132" s="61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2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</row>
    <row r="133" spans="1:67" s="6" customFormat="1" ht="31.5" hidden="1">
      <c r="A133" s="4"/>
      <c r="B133" s="32" t="s">
        <v>24</v>
      </c>
      <c r="C133" s="16"/>
      <c r="D133" s="14"/>
      <c r="E133" s="16"/>
      <c r="F133" s="90"/>
      <c r="G133" s="61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2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1:68" s="6" customFormat="1" ht="15.75" hidden="1">
      <c r="A134" s="4"/>
      <c r="B134" s="5"/>
      <c r="C134" s="16"/>
      <c r="D134" s="14"/>
      <c r="E134" s="16"/>
      <c r="F134" s="90"/>
      <c r="G134" s="61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2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/>
    </row>
    <row r="135" spans="1:68" s="6" customFormat="1" ht="15.75" hidden="1">
      <c r="A135" s="4"/>
      <c r="B135" s="5"/>
      <c r="C135" s="16"/>
      <c r="D135" s="14"/>
      <c r="E135" s="16"/>
      <c r="F135" s="90"/>
      <c r="G135" s="61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2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/>
    </row>
    <row r="136" spans="1:68" s="6" customFormat="1" ht="15.75" hidden="1">
      <c r="A136" s="4"/>
      <c r="B136" s="5"/>
      <c r="C136" s="16"/>
      <c r="D136" s="14"/>
      <c r="E136" s="16"/>
      <c r="F136" s="90"/>
      <c r="G136" s="61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2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/>
    </row>
    <row r="137" spans="1:68" s="6" customFormat="1" ht="15.75" hidden="1">
      <c r="A137" s="4"/>
      <c r="B137" s="5"/>
      <c r="C137" s="16"/>
      <c r="D137" s="14"/>
      <c r="E137" s="16"/>
      <c r="F137" s="90"/>
      <c r="G137" s="61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2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/>
    </row>
    <row r="138" spans="1:68" s="6" customFormat="1" ht="15.75" hidden="1">
      <c r="A138" s="4"/>
      <c r="B138" s="5"/>
      <c r="C138" s="16"/>
      <c r="D138" s="14"/>
      <c r="E138" s="16"/>
      <c r="F138" s="90"/>
      <c r="G138" s="61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2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/>
    </row>
    <row r="139" spans="1:68" s="6" customFormat="1" ht="15.75" hidden="1">
      <c r="A139" s="4"/>
      <c r="B139" s="5"/>
      <c r="C139" s="16"/>
      <c r="D139" s="14"/>
      <c r="E139" s="16"/>
      <c r="F139" s="90"/>
      <c r="G139" s="61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2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/>
    </row>
    <row r="140" spans="1:68" s="6" customFormat="1" ht="15.75" hidden="1">
      <c r="A140" s="4"/>
      <c r="B140" s="5"/>
      <c r="C140" s="16"/>
      <c r="D140" s="14"/>
      <c r="E140" s="16"/>
      <c r="F140" s="90"/>
      <c r="G140" s="61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2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/>
    </row>
    <row r="141" spans="1:68" s="6" customFormat="1" ht="15.75" hidden="1">
      <c r="A141" s="4"/>
      <c r="B141" s="5"/>
      <c r="C141" s="16"/>
      <c r="D141" s="14"/>
      <c r="E141" s="16"/>
      <c r="F141" s="90"/>
      <c r="G141" s="61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/>
    </row>
    <row r="142" spans="1:68" s="6" customFormat="1" ht="15.75" hidden="1">
      <c r="A142" s="4"/>
      <c r="B142" s="5"/>
      <c r="C142" s="16"/>
      <c r="D142" s="14"/>
      <c r="E142" s="16"/>
      <c r="F142" s="90"/>
      <c r="G142" s="61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/>
    </row>
    <row r="143" spans="1:68" s="6" customFormat="1" ht="15.75" hidden="1">
      <c r="A143" s="4"/>
      <c r="B143" s="42"/>
      <c r="C143" s="47"/>
      <c r="D143" s="47"/>
      <c r="E143" s="47"/>
      <c r="F143" s="90"/>
      <c r="G143" s="72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8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/>
    </row>
    <row r="144" spans="1:68" s="6" customFormat="1" ht="42.75" customHeight="1">
      <c r="A144" s="4"/>
      <c r="B144" s="49" t="s">
        <v>38</v>
      </c>
      <c r="C144" s="22">
        <f>SUM(C145:C156)</f>
        <v>854953499</v>
      </c>
      <c r="D144" s="22">
        <f>SUM(D145:D155)</f>
        <v>185234948</v>
      </c>
      <c r="E144" s="22">
        <f>SUM(E145:E156)</f>
        <v>838355121</v>
      </c>
      <c r="F144" s="90"/>
      <c r="G144" s="66">
        <f>E144-C144</f>
        <v>-16598378</v>
      </c>
      <c r="H144" s="22">
        <f>SUM(H145:H156)</f>
        <v>157376222</v>
      </c>
      <c r="I144" s="22">
        <f>SUM(I145:I156)</f>
        <v>231318486</v>
      </c>
      <c r="J144" s="74">
        <f>I144-H144</f>
        <v>73942264</v>
      </c>
      <c r="K144" s="22">
        <f>SUM(K145:K156)</f>
        <v>18536490</v>
      </c>
      <c r="L144" s="22">
        <f>SUM(L145:L156)</f>
        <v>25473122</v>
      </c>
      <c r="M144" s="66">
        <f>L144-K144</f>
        <v>6936632</v>
      </c>
      <c r="N144" s="22">
        <f>SUM(N145:N156)</f>
        <v>20875261</v>
      </c>
      <c r="O144" s="22">
        <f>SUM(O145:O156)</f>
        <v>25220117</v>
      </c>
      <c r="P144" s="84">
        <f>O144-N144</f>
        <v>4344856</v>
      </c>
      <c r="Q144" s="52">
        <f>SUM(Q145:Q156)</f>
        <v>30109879</v>
      </c>
      <c r="R144" s="52">
        <f>SUM(R145:R156)</f>
        <v>31002682</v>
      </c>
      <c r="S144" s="83">
        <f>R144-Q144</f>
        <v>892803</v>
      </c>
      <c r="T144" s="53">
        <f>SUM(T145:T156)</f>
        <v>45280994</v>
      </c>
      <c r="U144" s="22">
        <f>SUM(U145:U156)</f>
        <v>48780736</v>
      </c>
      <c r="V144" s="83">
        <f>U144-T144</f>
        <v>3499742</v>
      </c>
      <c r="W144" s="22">
        <f>SUM(W145:W156)</f>
        <v>54909854</v>
      </c>
      <c r="X144" s="22">
        <f>SUM(X145:X156)</f>
        <v>56736700</v>
      </c>
      <c r="Y144" s="74">
        <f>X144-W144</f>
        <v>1826846</v>
      </c>
      <c r="Z144" s="22">
        <f>SUM(Z145:Z156)</f>
        <v>85007419</v>
      </c>
      <c r="AA144" s="22">
        <f>SUM(AA145:AA156)</f>
        <v>83532637</v>
      </c>
      <c r="AB144" s="83">
        <f>AA144-Z144</f>
        <v>-1474782</v>
      </c>
      <c r="AC144" s="22">
        <f>SUM(AC145:AC156)</f>
        <v>14492020</v>
      </c>
      <c r="AD144" s="22">
        <f>SUM(AD145:AD156)</f>
        <v>15744629</v>
      </c>
      <c r="AE144" s="83">
        <f>AD144-AC144</f>
        <v>1252609</v>
      </c>
      <c r="AF144" s="15">
        <f>SUM(AF145:AF156)</f>
        <v>17797523</v>
      </c>
      <c r="AG144" s="22">
        <f>SUM(AG145:AG156)</f>
        <v>19662196</v>
      </c>
      <c r="AH144" s="75">
        <f>AG144-AF144</f>
        <v>1864673</v>
      </c>
      <c r="AI144" s="22">
        <f>SUM(AI145:AI156)</f>
        <v>13848980</v>
      </c>
      <c r="AJ144" s="22">
        <f>SUM(AJ145:AJ156)</f>
        <v>14551702</v>
      </c>
      <c r="AK144" s="75">
        <f>AJ144-AI144</f>
        <v>702722</v>
      </c>
      <c r="AL144" s="15">
        <f>SUM(AL145:AL156)</f>
        <v>26420965</v>
      </c>
      <c r="AM144" s="15">
        <f>SUM(AM145:AM156)</f>
        <v>26734955</v>
      </c>
      <c r="AN144" s="83">
        <f>AM144-AL144</f>
        <v>313990</v>
      </c>
      <c r="AO144" s="22">
        <f>SUM(AO145:AO156)</f>
        <v>25944330</v>
      </c>
      <c r="AP144" s="22">
        <f>SUM(AP145:AP156)</f>
        <v>27616363</v>
      </c>
      <c r="AQ144" s="74">
        <f>AP144-AO144</f>
        <v>1672033</v>
      </c>
      <c r="AR144" s="15">
        <f>SUM(AR145:AR156)</f>
        <v>28474868</v>
      </c>
      <c r="AS144" s="15">
        <f>SUM(AS145:AS156)</f>
        <v>31686657</v>
      </c>
      <c r="AT144" s="83">
        <f>AS144-AR144</f>
        <v>3211789</v>
      </c>
      <c r="AU144" s="22">
        <f>SUM(AU145:AU156)</f>
        <v>13649069</v>
      </c>
      <c r="AV144" s="22">
        <f>SUM(AV145:AV156)</f>
        <v>16037798</v>
      </c>
      <c r="AW144" s="66">
        <f>AV144-AU144</f>
        <v>2388729</v>
      </c>
      <c r="AX144" s="22">
        <f>SUM(AX145:AX156)</f>
        <v>21425003</v>
      </c>
      <c r="AY144" s="22">
        <f>SUM(AY145:AY156)</f>
        <v>32980954</v>
      </c>
      <c r="AZ144" s="75">
        <f>AY144-AX144</f>
        <v>11555951</v>
      </c>
      <c r="BA144" s="15">
        <f>SUM(BA145:BA156)</f>
        <v>18709722</v>
      </c>
      <c r="BB144" s="15">
        <f>SUM(BB145:BB156)</f>
        <v>66391199</v>
      </c>
      <c r="BC144" s="75">
        <f>BB144-BA144</f>
        <v>47681477</v>
      </c>
      <c r="BD144" s="22">
        <f>SUM(BD145:BD156)</f>
        <v>31231258</v>
      </c>
      <c r="BE144" s="22">
        <f>SUM(BE145:BE156)</f>
        <v>30428212</v>
      </c>
      <c r="BF144" s="75">
        <f>BE144-BD144</f>
        <v>-803046</v>
      </c>
      <c r="BG144" s="22">
        <f>SUM(BG145:BG156)</f>
        <v>11708736</v>
      </c>
      <c r="BH144" s="22">
        <f>SUM(BH145:BH156)</f>
        <v>14909923</v>
      </c>
      <c r="BI144" s="77">
        <f>BH144-BG144</f>
        <v>3201187</v>
      </c>
      <c r="BJ144" s="22">
        <f>SUM(BJ145:BJ156)</f>
        <v>29360000</v>
      </c>
      <c r="BK144" s="22">
        <f>SUM(BK145:BK156)</f>
        <v>31037099</v>
      </c>
      <c r="BL144" s="75">
        <f>BK144-BJ144</f>
        <v>1677099</v>
      </c>
      <c r="BM144" s="15">
        <f>SUM(BM145:BM156)</f>
        <v>4559958</v>
      </c>
      <c r="BN144" s="15">
        <f>SUM(BN145:BN156)</f>
        <v>8508954</v>
      </c>
      <c r="BO144" s="74">
        <f>BN144-BM144</f>
        <v>3948996</v>
      </c>
      <c r="BP144"/>
    </row>
    <row r="145" spans="1:68" s="96" customFormat="1" ht="48" customHeight="1">
      <c r="A145" s="4"/>
      <c r="B145" s="110" t="s">
        <v>59</v>
      </c>
      <c r="C145" s="14">
        <v>381000</v>
      </c>
      <c r="D145" s="14">
        <v>381000</v>
      </c>
      <c r="E145" s="14">
        <v>381000</v>
      </c>
      <c r="F145" s="90"/>
      <c r="G145" s="62">
        <f>E145-C145</f>
        <v>0</v>
      </c>
      <c r="H145" s="16"/>
      <c r="I145" s="16">
        <v>91036</v>
      </c>
      <c r="J145" s="61">
        <f>I145-H145</f>
        <v>91036</v>
      </c>
      <c r="K145" s="16"/>
      <c r="L145" s="16">
        <v>57560</v>
      </c>
      <c r="M145" s="62">
        <f>L145-K145</f>
        <v>57560</v>
      </c>
      <c r="N145" s="26"/>
      <c r="O145" s="26">
        <v>11826</v>
      </c>
      <c r="P145" s="79">
        <f>O145-N145</f>
        <v>11826</v>
      </c>
      <c r="Q145" s="26"/>
      <c r="R145" s="26">
        <v>13753</v>
      </c>
      <c r="S145" s="80">
        <f>R145-Q145</f>
        <v>13753</v>
      </c>
      <c r="T145" s="16"/>
      <c r="U145" s="16">
        <v>32680</v>
      </c>
      <c r="V145" s="80">
        <f>U145-T145</f>
        <v>32680</v>
      </c>
      <c r="W145" s="16"/>
      <c r="X145" s="16">
        <v>23001</v>
      </c>
      <c r="Y145" s="61">
        <f>X145-W145</f>
        <v>23001</v>
      </c>
      <c r="Z145" s="16"/>
      <c r="AA145" s="16">
        <v>28767</v>
      </c>
      <c r="AB145" s="80">
        <f>AA145-Z145</f>
        <v>28767</v>
      </c>
      <c r="AC145" s="16"/>
      <c r="AD145" s="16">
        <v>4781</v>
      </c>
      <c r="AE145" s="80">
        <f>AD145-AC145</f>
        <v>4781</v>
      </c>
      <c r="AF145" s="16"/>
      <c r="AG145" s="16">
        <v>6273</v>
      </c>
      <c r="AH145" s="76">
        <f>AG145-AF145</f>
        <v>6273</v>
      </c>
      <c r="AI145" s="16"/>
      <c r="AJ145" s="16">
        <v>3314</v>
      </c>
      <c r="AK145" s="76">
        <f>AJ145-AI145</f>
        <v>3314</v>
      </c>
      <c r="AL145" s="16"/>
      <c r="AM145" s="16">
        <v>13478</v>
      </c>
      <c r="AN145" s="80">
        <f>AM145-AL145</f>
        <v>13478</v>
      </c>
      <c r="AO145" s="16"/>
      <c r="AP145" s="16">
        <v>12898</v>
      </c>
      <c r="AQ145" s="61">
        <f>AP145-AO145</f>
        <v>12898</v>
      </c>
      <c r="AR145" s="16"/>
      <c r="AS145" s="16">
        <v>5580</v>
      </c>
      <c r="AT145" s="80">
        <f>AS145-AR145</f>
        <v>5580</v>
      </c>
      <c r="AU145" s="16"/>
      <c r="AV145" s="16">
        <v>4976</v>
      </c>
      <c r="AW145" s="62">
        <f>AV145-AU145</f>
        <v>4976</v>
      </c>
      <c r="AX145" s="16"/>
      <c r="AY145" s="16">
        <v>7456</v>
      </c>
      <c r="AZ145" s="76">
        <f>AY145-AX145</f>
        <v>7456</v>
      </c>
      <c r="BA145" s="16"/>
      <c r="BB145" s="16">
        <v>9991</v>
      </c>
      <c r="BC145" s="76">
        <f>BB145-BA145</f>
        <v>9991</v>
      </c>
      <c r="BD145" s="16"/>
      <c r="BE145" s="16">
        <v>5231</v>
      </c>
      <c r="BF145" s="76">
        <f>BE145-BD145</f>
        <v>5231</v>
      </c>
      <c r="BG145" s="16"/>
      <c r="BH145" s="16">
        <v>10469</v>
      </c>
      <c r="BI145" s="78">
        <f>BH145-BG145</f>
        <v>10469</v>
      </c>
      <c r="BJ145" s="29"/>
      <c r="BK145" s="29">
        <v>6943</v>
      </c>
      <c r="BL145" s="76">
        <f>BK145-BJ145</f>
        <v>6943</v>
      </c>
      <c r="BM145" s="16"/>
      <c r="BN145" s="16">
        <v>30987</v>
      </c>
      <c r="BO145" s="61">
        <f>BN145-BM145</f>
        <v>30987</v>
      </c>
      <c r="BP145" s="99"/>
    </row>
    <row r="146" spans="1:68" s="96" customFormat="1" ht="31.5" customHeight="1">
      <c r="A146" s="4"/>
      <c r="B146" s="10" t="s">
        <v>60</v>
      </c>
      <c r="C146" s="16">
        <v>3703378</v>
      </c>
      <c r="D146" s="16">
        <v>3703378</v>
      </c>
      <c r="E146" s="16">
        <v>3175544</v>
      </c>
      <c r="F146" s="90"/>
      <c r="G146" s="62">
        <f>E146-C146</f>
        <v>-527834</v>
      </c>
      <c r="H146" s="16"/>
      <c r="I146" s="16">
        <v>671817</v>
      </c>
      <c r="J146" s="61">
        <f>I146-H146</f>
        <v>671817</v>
      </c>
      <c r="K146" s="16"/>
      <c r="L146" s="16">
        <v>579072</v>
      </c>
      <c r="M146" s="62">
        <f>L146-K146</f>
        <v>579072</v>
      </c>
      <c r="N146" s="16"/>
      <c r="O146" s="16">
        <v>160292</v>
      </c>
      <c r="P146" s="79">
        <f>O146-N146</f>
        <v>160292</v>
      </c>
      <c r="Q146" s="16"/>
      <c r="R146" s="16">
        <v>5880</v>
      </c>
      <c r="S146" s="80">
        <f>R146-Q146</f>
        <v>5880</v>
      </c>
      <c r="T146" s="26"/>
      <c r="U146" s="16">
        <v>436390</v>
      </c>
      <c r="V146" s="80">
        <f>U146-T146</f>
        <v>436390</v>
      </c>
      <c r="W146" s="16"/>
      <c r="X146" s="16">
        <v>309462</v>
      </c>
      <c r="Y146" s="61">
        <f>X146-W146</f>
        <v>309462</v>
      </c>
      <c r="Z146" s="16"/>
      <c r="AA146" s="16">
        <v>383226</v>
      </c>
      <c r="AB146" s="80">
        <f>AA146-Z146</f>
        <v>383226</v>
      </c>
      <c r="AC146" s="16"/>
      <c r="AD146" s="16">
        <v>2044</v>
      </c>
      <c r="AE146" s="80">
        <f>AD146-AC146</f>
        <v>2044</v>
      </c>
      <c r="AF146" s="16"/>
      <c r="AG146" s="16">
        <v>85285</v>
      </c>
      <c r="AH146" s="76">
        <f>AG146-AF146</f>
        <v>85285</v>
      </c>
      <c r="AI146" s="16"/>
      <c r="AJ146" s="16">
        <v>1420</v>
      </c>
      <c r="AK146" s="76">
        <f>AJ146-AI146</f>
        <v>1420</v>
      </c>
      <c r="AL146" s="16"/>
      <c r="AM146" s="16">
        <v>179268</v>
      </c>
      <c r="AN146" s="80">
        <f>AM146-AL146</f>
        <v>179268</v>
      </c>
      <c r="AO146" s="16"/>
      <c r="AP146" s="16">
        <v>5514</v>
      </c>
      <c r="AQ146" s="61">
        <f>AP146-AO146</f>
        <v>5514</v>
      </c>
      <c r="AR146" s="16"/>
      <c r="AS146" s="16">
        <v>2388</v>
      </c>
      <c r="AT146" s="80">
        <f>AS146-AR146</f>
        <v>2388</v>
      </c>
      <c r="AU146" s="16"/>
      <c r="AV146" s="16">
        <v>2128</v>
      </c>
      <c r="AW146" s="62">
        <f>AV146-AU146</f>
        <v>2128</v>
      </c>
      <c r="AX146" s="16"/>
      <c r="AY146" s="16">
        <v>101905</v>
      </c>
      <c r="AZ146" s="76">
        <f>AY146-AX146</f>
        <v>101905</v>
      </c>
      <c r="BA146" s="16"/>
      <c r="BB146" s="16">
        <v>4272</v>
      </c>
      <c r="BC146" s="76">
        <f>BB146-BA146</f>
        <v>4272</v>
      </c>
      <c r="BD146" s="16"/>
      <c r="BE146" s="16">
        <v>2236</v>
      </c>
      <c r="BF146" s="76">
        <f>BE146-BD146</f>
        <v>2236</v>
      </c>
      <c r="BG146" s="97"/>
      <c r="BH146" s="97">
        <v>137195</v>
      </c>
      <c r="BI146" s="78">
        <f>BH146-BG146</f>
        <v>137195</v>
      </c>
      <c r="BJ146" s="16"/>
      <c r="BK146" s="16">
        <v>92500</v>
      </c>
      <c r="BL146" s="76">
        <f>BK146-BJ146</f>
        <v>92500</v>
      </c>
      <c r="BM146" s="16"/>
      <c r="BN146" s="16">
        <v>13250</v>
      </c>
      <c r="BO146" s="61">
        <f>BN146-BM146</f>
        <v>13250</v>
      </c>
      <c r="BP146" s="99"/>
    </row>
    <row r="147" spans="1:68" s="96" customFormat="1" ht="31.5" customHeight="1">
      <c r="A147" s="4"/>
      <c r="B147" s="10" t="s">
        <v>48</v>
      </c>
      <c r="C147" s="14">
        <v>455448000</v>
      </c>
      <c r="D147" s="14"/>
      <c r="E147" s="14">
        <v>439462665</v>
      </c>
      <c r="F147" s="90"/>
      <c r="G147" s="62">
        <f>E147-C147</f>
        <v>-15985335</v>
      </c>
      <c r="H147" s="16"/>
      <c r="I147" s="16"/>
      <c r="J147" s="61">
        <f>I147-H147</f>
        <v>0</v>
      </c>
      <c r="K147" s="16"/>
      <c r="L147" s="16"/>
      <c r="M147" s="62">
        <f>L147-K147</f>
        <v>0</v>
      </c>
      <c r="N147" s="16">
        <v>18287000</v>
      </c>
      <c r="O147" s="16">
        <v>17621250</v>
      </c>
      <c r="P147" s="100">
        <f>O147-N147</f>
        <v>-665750</v>
      </c>
      <c r="Q147" s="26">
        <v>28419000</v>
      </c>
      <c r="R147" s="26">
        <v>27384250</v>
      </c>
      <c r="S147" s="80">
        <f>R147-Q147</f>
        <v>-1034750</v>
      </c>
      <c r="T147" s="16">
        <v>41672000</v>
      </c>
      <c r="U147" s="16">
        <v>40155000</v>
      </c>
      <c r="V147" s="80">
        <f>U147-T147</f>
        <v>-1517000</v>
      </c>
      <c r="W147" s="16">
        <v>51287000</v>
      </c>
      <c r="X147" s="16">
        <v>50012415</v>
      </c>
      <c r="Y147" s="61">
        <f>X147-W147</f>
        <v>-1274585</v>
      </c>
      <c r="Z147" s="16">
        <v>81061000</v>
      </c>
      <c r="AA147" s="16">
        <v>78110750</v>
      </c>
      <c r="AB147" s="80">
        <f>AA147-Z147</f>
        <v>-2950250</v>
      </c>
      <c r="AC147" s="16">
        <v>13442000</v>
      </c>
      <c r="AD147" s="16">
        <v>12952500</v>
      </c>
      <c r="AE147" s="80">
        <f>AD147-AC147</f>
        <v>-489500</v>
      </c>
      <c r="AF147" s="16">
        <v>15866000</v>
      </c>
      <c r="AG147" s="16">
        <v>15288500</v>
      </c>
      <c r="AH147" s="76">
        <f>AG147-AF147</f>
        <v>-577500</v>
      </c>
      <c r="AI147" s="16">
        <v>12974000</v>
      </c>
      <c r="AJ147" s="16">
        <v>12501500</v>
      </c>
      <c r="AK147" s="76">
        <f>AJ147-AI147</f>
        <v>-472500</v>
      </c>
      <c r="AL147" s="16">
        <v>24292000</v>
      </c>
      <c r="AM147" s="16">
        <v>23408000</v>
      </c>
      <c r="AN147" s="80">
        <f>AM147-AL147</f>
        <v>-884000</v>
      </c>
      <c r="AO147" s="16">
        <v>24713000</v>
      </c>
      <c r="AP147" s="16">
        <v>23813750</v>
      </c>
      <c r="AQ147" s="61">
        <f>AP147-AO147</f>
        <v>-899250</v>
      </c>
      <c r="AR147" s="16">
        <v>26726000</v>
      </c>
      <c r="AS147" s="16">
        <v>25753500</v>
      </c>
      <c r="AT147" s="80">
        <f>AS147-AR147</f>
        <v>-972500</v>
      </c>
      <c r="AU147" s="16">
        <v>12654000</v>
      </c>
      <c r="AV147" s="16">
        <v>12193500</v>
      </c>
      <c r="AW147" s="62">
        <f>AV147-AU147</f>
        <v>-460500</v>
      </c>
      <c r="AX147" s="16">
        <v>19964000</v>
      </c>
      <c r="AY147" s="16">
        <v>19237000</v>
      </c>
      <c r="AZ147" s="76">
        <f>AY147-AX147</f>
        <v>-727000</v>
      </c>
      <c r="BA147" s="16">
        <v>16769000</v>
      </c>
      <c r="BB147" s="16">
        <v>16158750</v>
      </c>
      <c r="BC147" s="76">
        <f>BB147-BA147</f>
        <v>-610250</v>
      </c>
      <c r="BD147" s="16">
        <v>29947000</v>
      </c>
      <c r="BE147" s="16">
        <v>28857250</v>
      </c>
      <c r="BF147" s="76">
        <f>BE147-BD147</f>
        <v>-1089750</v>
      </c>
      <c r="BG147" s="16">
        <v>8415000</v>
      </c>
      <c r="BH147" s="16">
        <v>8108750</v>
      </c>
      <c r="BI147" s="78">
        <f>BH147-BG147</f>
        <v>-306250</v>
      </c>
      <c r="BJ147" s="16">
        <v>28960000</v>
      </c>
      <c r="BK147" s="16">
        <v>27906000</v>
      </c>
      <c r="BL147" s="76">
        <f>BK147-BJ147</f>
        <v>-1054000</v>
      </c>
      <c r="BM147" s="16"/>
      <c r="BN147" s="16"/>
      <c r="BO147" s="61">
        <f>BN147-BM147</f>
        <v>0</v>
      </c>
      <c r="BP147" s="99"/>
    </row>
    <row r="148" spans="1:68" s="96" customFormat="1" ht="31.5" customHeight="1">
      <c r="A148" s="4"/>
      <c r="B148" s="10" t="s">
        <v>49</v>
      </c>
      <c r="C148" s="16">
        <v>179655570</v>
      </c>
      <c r="D148" s="16">
        <v>179655570</v>
      </c>
      <c r="E148" s="16">
        <v>179655569</v>
      </c>
      <c r="F148" s="90"/>
      <c r="G148" s="62">
        <f>E148-C148</f>
        <v>-1</v>
      </c>
      <c r="H148" s="16"/>
      <c r="I148" s="16">
        <v>73179411</v>
      </c>
      <c r="J148" s="61">
        <f>I148-H148</f>
        <v>73179411</v>
      </c>
      <c r="K148" s="16"/>
      <c r="L148" s="16">
        <v>6300000</v>
      </c>
      <c r="M148" s="62">
        <f>L148-K148</f>
        <v>6300000</v>
      </c>
      <c r="N148" s="16"/>
      <c r="O148" s="16">
        <v>4838488</v>
      </c>
      <c r="P148" s="79">
        <f>O148-N148</f>
        <v>4838488</v>
      </c>
      <c r="Q148" s="16"/>
      <c r="R148" s="16">
        <v>1907920</v>
      </c>
      <c r="S148" s="80">
        <f>R148-Q148</f>
        <v>1907920</v>
      </c>
      <c r="T148" s="26"/>
      <c r="U148" s="16">
        <v>4524358</v>
      </c>
      <c r="V148" s="80">
        <f>U148-T148</f>
        <v>4524358</v>
      </c>
      <c r="W148" s="16"/>
      <c r="X148" s="16">
        <v>2577257</v>
      </c>
      <c r="Y148" s="61">
        <f>X148-W148</f>
        <v>2577257</v>
      </c>
      <c r="Z148" s="16"/>
      <c r="AA148" s="16">
        <v>872433</v>
      </c>
      <c r="AB148" s="80">
        <f>AA148-Z148</f>
        <v>872433</v>
      </c>
      <c r="AC148" s="16"/>
      <c r="AD148" s="16">
        <v>1571793</v>
      </c>
      <c r="AE148" s="80">
        <f>AD148-AC148</f>
        <v>1571793</v>
      </c>
      <c r="AF148" s="16"/>
      <c r="AG148" s="16">
        <v>2350615</v>
      </c>
      <c r="AH148" s="76">
        <f>AG148-AF148</f>
        <v>2350615</v>
      </c>
      <c r="AI148" s="16"/>
      <c r="AJ148" s="16">
        <v>1120488</v>
      </c>
      <c r="AK148" s="76">
        <f>AJ148-AI148</f>
        <v>1120488</v>
      </c>
      <c r="AL148" s="16"/>
      <c r="AM148" s="16">
        <v>1000000</v>
      </c>
      <c r="AN148" s="80">
        <f>AM148-AL148</f>
        <v>1000000</v>
      </c>
      <c r="AO148" s="16"/>
      <c r="AP148" s="16">
        <v>2361160</v>
      </c>
      <c r="AQ148" s="61">
        <f>AP148-AO148</f>
        <v>2361160</v>
      </c>
      <c r="AR148" s="16"/>
      <c r="AS148" s="16">
        <v>4147000</v>
      </c>
      <c r="AT148" s="80">
        <f>AS148-AR148</f>
        <v>4147000</v>
      </c>
      <c r="AU148" s="16"/>
      <c r="AV148" s="16">
        <v>2799797</v>
      </c>
      <c r="AW148" s="62">
        <f>AV148-AU148</f>
        <v>2799797</v>
      </c>
      <c r="AX148" s="16"/>
      <c r="AY148" s="16">
        <v>12156000</v>
      </c>
      <c r="AZ148" s="76">
        <f>AY148-AX148</f>
        <v>12156000</v>
      </c>
      <c r="BA148" s="16"/>
      <c r="BB148" s="16">
        <v>48088990</v>
      </c>
      <c r="BC148" s="76">
        <f>BB148-BA148</f>
        <v>48088990</v>
      </c>
      <c r="BD148" s="16"/>
      <c r="BE148" s="16">
        <v>300000</v>
      </c>
      <c r="BF148" s="76">
        <f>BE148-BD148</f>
        <v>300000</v>
      </c>
      <c r="BG148" s="97"/>
      <c r="BH148" s="97">
        <v>3348073</v>
      </c>
      <c r="BI148" s="78">
        <f>BH148-BG148</f>
        <v>3348073</v>
      </c>
      <c r="BJ148" s="16"/>
      <c r="BK148" s="16">
        <v>2419929</v>
      </c>
      <c r="BL148" s="76">
        <f>BK148-BJ148</f>
        <v>2419929</v>
      </c>
      <c r="BM148" s="16"/>
      <c r="BN148" s="16">
        <v>3791857</v>
      </c>
      <c r="BO148" s="61">
        <f>BN148-BM148</f>
        <v>3791857</v>
      </c>
      <c r="BP148" s="99"/>
    </row>
    <row r="149" spans="1:68" s="96" customFormat="1" ht="78" customHeight="1">
      <c r="A149" s="4"/>
      <c r="B149" s="110" t="s">
        <v>61</v>
      </c>
      <c r="C149" s="14">
        <v>645000</v>
      </c>
      <c r="D149" s="14">
        <v>645000</v>
      </c>
      <c r="E149" s="14">
        <v>644973</v>
      </c>
      <c r="F149" s="90"/>
      <c r="G149" s="62">
        <f aca="true" t="shared" si="63" ref="G149:G156">E149-C149</f>
        <v>-27</v>
      </c>
      <c r="H149" s="16"/>
      <c r="I149" s="16"/>
      <c r="J149" s="61">
        <f>I149-H149</f>
        <v>0</v>
      </c>
      <c r="K149" s="16"/>
      <c r="L149" s="16"/>
      <c r="M149" s="62">
        <f>L149-K149</f>
        <v>0</v>
      </c>
      <c r="N149" s="26"/>
      <c r="O149" s="26"/>
      <c r="P149" s="79">
        <f>O149-N149</f>
        <v>0</v>
      </c>
      <c r="Q149" s="26"/>
      <c r="R149" s="26"/>
      <c r="S149" s="80">
        <f>R149-Q149</f>
        <v>0</v>
      </c>
      <c r="T149" s="16"/>
      <c r="U149" s="16">
        <v>46909</v>
      </c>
      <c r="V149" s="80">
        <f>U149-T149</f>
        <v>46909</v>
      </c>
      <c r="W149" s="16"/>
      <c r="X149" s="16">
        <v>91711</v>
      </c>
      <c r="Y149" s="61">
        <f>X149-W149</f>
        <v>91711</v>
      </c>
      <c r="Z149" s="16"/>
      <c r="AA149" s="16">
        <v>41045</v>
      </c>
      <c r="AB149" s="80">
        <f>AA149-Z149</f>
        <v>41045</v>
      </c>
      <c r="AC149" s="16"/>
      <c r="AD149" s="16">
        <v>63491</v>
      </c>
      <c r="AE149" s="80">
        <f>AD149-AC149</f>
        <v>63491</v>
      </c>
      <c r="AF149" s="16"/>
      <c r="AG149" s="16"/>
      <c r="AH149" s="76">
        <f>AG149-AF149</f>
        <v>0</v>
      </c>
      <c r="AI149" s="16"/>
      <c r="AJ149" s="16"/>
      <c r="AK149" s="76">
        <f>AJ149-AI149</f>
        <v>0</v>
      </c>
      <c r="AL149" s="16"/>
      <c r="AM149" s="16">
        <v>5864</v>
      </c>
      <c r="AN149" s="80">
        <f>AM149-AL149</f>
        <v>5864</v>
      </c>
      <c r="AO149" s="16"/>
      <c r="AP149" s="16">
        <v>91711</v>
      </c>
      <c r="AQ149" s="61">
        <f>AP149-AO149</f>
        <v>91711</v>
      </c>
      <c r="AR149" s="16"/>
      <c r="AS149" s="16">
        <v>29321</v>
      </c>
      <c r="AT149" s="80">
        <f>AS149-AR149</f>
        <v>29321</v>
      </c>
      <c r="AU149" s="16"/>
      <c r="AV149" s="16">
        <v>42328</v>
      </c>
      <c r="AW149" s="62">
        <f>AV149-AU149</f>
        <v>42328</v>
      </c>
      <c r="AX149" s="16"/>
      <c r="AY149" s="16">
        <v>17590</v>
      </c>
      <c r="AZ149" s="76">
        <f>AY149-AX149</f>
        <v>17590</v>
      </c>
      <c r="BA149" s="16"/>
      <c r="BB149" s="16">
        <v>91711</v>
      </c>
      <c r="BC149" s="76">
        <f>BB149-BA149</f>
        <v>91711</v>
      </c>
      <c r="BD149" s="16"/>
      <c r="BE149" s="16">
        <v>29318</v>
      </c>
      <c r="BF149" s="76">
        <f>BE149-BD149</f>
        <v>29318</v>
      </c>
      <c r="BG149" s="16"/>
      <c r="BH149" s="16">
        <v>11700</v>
      </c>
      <c r="BI149" s="78">
        <f>BH149-BG149</f>
        <v>11700</v>
      </c>
      <c r="BJ149" s="29"/>
      <c r="BK149" s="29">
        <v>11727</v>
      </c>
      <c r="BL149" s="76">
        <f>BK149-BJ149</f>
        <v>11727</v>
      </c>
      <c r="BM149" s="16"/>
      <c r="BN149" s="16">
        <v>70547</v>
      </c>
      <c r="BO149" s="61">
        <f>BN149-BM149</f>
        <v>70547</v>
      </c>
      <c r="BP149" s="99"/>
    </row>
    <row r="150" spans="1:68" s="96" customFormat="1" ht="46.5" customHeight="1">
      <c r="A150" s="4"/>
      <c r="B150" s="110" t="s">
        <v>86</v>
      </c>
      <c r="C150" s="16">
        <v>400000</v>
      </c>
      <c r="D150" s="55">
        <v>400000</v>
      </c>
      <c r="E150" s="16">
        <v>400000</v>
      </c>
      <c r="F150" s="90"/>
      <c r="G150" s="62">
        <f t="shared" si="63"/>
        <v>0</v>
      </c>
      <c r="H150" s="16"/>
      <c r="I150" s="16"/>
      <c r="J150" s="61">
        <f aca="true" t="shared" si="64" ref="J150:J156">I150-H150</f>
        <v>0</v>
      </c>
      <c r="K150" s="16"/>
      <c r="L150" s="16"/>
      <c r="M150" s="62">
        <f aca="true" t="shared" si="65" ref="M150:M156">L150-K150</f>
        <v>0</v>
      </c>
      <c r="N150" s="16"/>
      <c r="O150" s="16"/>
      <c r="P150" s="79">
        <f aca="true" t="shared" si="66" ref="P150:P156">O150-N150</f>
        <v>0</v>
      </c>
      <c r="Q150" s="16"/>
      <c r="R150" s="16"/>
      <c r="S150" s="80">
        <f aca="true" t="shared" si="67" ref="S150:S156">R150-Q150</f>
        <v>0</v>
      </c>
      <c r="T150" s="26"/>
      <c r="U150" s="16"/>
      <c r="V150" s="80">
        <f aca="true" t="shared" si="68" ref="V150:V156">U150-T150</f>
        <v>0</v>
      </c>
      <c r="W150" s="16"/>
      <c r="X150" s="16"/>
      <c r="Y150" s="61">
        <f aca="true" t="shared" si="69" ref="Y150:Y156">X150-W150</f>
        <v>0</v>
      </c>
      <c r="Z150" s="16"/>
      <c r="AA150" s="16">
        <v>100000</v>
      </c>
      <c r="AB150" s="80">
        <f aca="true" t="shared" si="70" ref="AB150:AB156">AA150-Z150</f>
        <v>100000</v>
      </c>
      <c r="AC150" s="16"/>
      <c r="AD150" s="16">
        <v>100000</v>
      </c>
      <c r="AE150" s="80">
        <f aca="true" t="shared" si="71" ref="AE150:AE156">AD150-AC150</f>
        <v>100000</v>
      </c>
      <c r="AF150" s="16"/>
      <c r="AG150" s="16"/>
      <c r="AH150" s="76">
        <f aca="true" t="shared" si="72" ref="AH150:AH156">AG150-AF150</f>
        <v>0</v>
      </c>
      <c r="AI150" s="16"/>
      <c r="AJ150" s="16"/>
      <c r="AK150" s="76">
        <f aca="true" t="shared" si="73" ref="AK150:AK156">AJ150-AI150</f>
        <v>0</v>
      </c>
      <c r="AL150" s="16"/>
      <c r="AM150" s="16"/>
      <c r="AN150" s="80">
        <f aca="true" t="shared" si="74" ref="AN150:AN156">AM150-AL150</f>
        <v>0</v>
      </c>
      <c r="AO150" s="16"/>
      <c r="AP150" s="16"/>
      <c r="AQ150" s="61">
        <f aca="true" t="shared" si="75" ref="AQ150:AQ156">AP150-AO150</f>
        <v>0</v>
      </c>
      <c r="AR150" s="16"/>
      <c r="AS150" s="16"/>
      <c r="AT150" s="80">
        <f aca="true" t="shared" si="76" ref="AT150:AT156">AS150-AR150</f>
        <v>0</v>
      </c>
      <c r="AU150" s="16"/>
      <c r="AV150" s="16"/>
      <c r="AW150" s="62">
        <f aca="true" t="shared" si="77" ref="AW150:AW156">AV150-AU150</f>
        <v>0</v>
      </c>
      <c r="AX150" s="16"/>
      <c r="AY150" s="16"/>
      <c r="AZ150" s="76">
        <f aca="true" t="shared" si="78" ref="AZ150:AZ156">AY150-AX150</f>
        <v>0</v>
      </c>
      <c r="BA150" s="16"/>
      <c r="BB150" s="16">
        <v>100000</v>
      </c>
      <c r="BC150" s="76">
        <f aca="true" t="shared" si="79" ref="BC150:BC156">BB150-BA150</f>
        <v>100000</v>
      </c>
      <c r="BD150" s="16"/>
      <c r="BE150" s="16"/>
      <c r="BF150" s="76">
        <f aca="true" t="shared" si="80" ref="BF150:BF156">BE150-BD150</f>
        <v>0</v>
      </c>
      <c r="BG150" s="97"/>
      <c r="BH150" s="97"/>
      <c r="BI150" s="78">
        <f aca="true" t="shared" si="81" ref="BI150:BI156">BH150-BG150</f>
        <v>0</v>
      </c>
      <c r="BJ150" s="16"/>
      <c r="BK150" s="16">
        <v>100000</v>
      </c>
      <c r="BL150" s="76">
        <f aca="true" t="shared" si="82" ref="BL150:BL156">BK150-BJ150</f>
        <v>100000</v>
      </c>
      <c r="BM150" s="16"/>
      <c r="BN150" s="16"/>
      <c r="BO150" s="61">
        <f aca="true" t="shared" si="83" ref="BO150:BO156">BN150-BM150</f>
        <v>0</v>
      </c>
      <c r="BP150" s="99"/>
    </row>
    <row r="151" spans="1:68" s="96" customFormat="1" ht="32.25" customHeight="1">
      <c r="A151" s="4"/>
      <c r="B151" s="10" t="s">
        <v>87</v>
      </c>
      <c r="C151" s="16">
        <v>450000</v>
      </c>
      <c r="D151" s="55">
        <v>450000</v>
      </c>
      <c r="E151" s="16">
        <v>450000</v>
      </c>
      <c r="F151" s="90"/>
      <c r="G151" s="62">
        <f t="shared" si="63"/>
        <v>0</v>
      </c>
      <c r="H151" s="16"/>
      <c r="I151" s="16"/>
      <c r="J151" s="61">
        <f t="shared" si="64"/>
        <v>0</v>
      </c>
      <c r="K151" s="16"/>
      <c r="L151" s="16"/>
      <c r="M151" s="62">
        <f t="shared" si="65"/>
        <v>0</v>
      </c>
      <c r="N151" s="16"/>
      <c r="O151" s="16"/>
      <c r="P151" s="79">
        <f t="shared" si="66"/>
        <v>0</v>
      </c>
      <c r="Q151" s="16"/>
      <c r="R151" s="16"/>
      <c r="S151" s="80">
        <f t="shared" si="67"/>
        <v>0</v>
      </c>
      <c r="T151" s="16"/>
      <c r="U151" s="16"/>
      <c r="V151" s="80">
        <f t="shared" si="68"/>
        <v>0</v>
      </c>
      <c r="W151" s="16"/>
      <c r="X151" s="16">
        <v>100000</v>
      </c>
      <c r="Y151" s="61">
        <f t="shared" si="69"/>
        <v>100000</v>
      </c>
      <c r="Z151" s="16"/>
      <c r="AA151" s="16">
        <v>50000</v>
      </c>
      <c r="AB151" s="80">
        <f t="shared" si="70"/>
        <v>50000</v>
      </c>
      <c r="AC151" s="16"/>
      <c r="AD151" s="16"/>
      <c r="AE151" s="80">
        <f t="shared" si="71"/>
        <v>0</v>
      </c>
      <c r="AF151" s="16"/>
      <c r="AG151" s="16"/>
      <c r="AH151" s="76">
        <f t="shared" si="72"/>
        <v>0</v>
      </c>
      <c r="AI151" s="16"/>
      <c r="AJ151" s="16">
        <v>50000</v>
      </c>
      <c r="AK151" s="76">
        <f t="shared" si="73"/>
        <v>50000</v>
      </c>
      <c r="AL151" s="16"/>
      <c r="AM151" s="16"/>
      <c r="AN151" s="80">
        <f t="shared" si="74"/>
        <v>0</v>
      </c>
      <c r="AO151" s="16"/>
      <c r="AP151" s="16">
        <v>100000</v>
      </c>
      <c r="AQ151" s="61">
        <f t="shared" si="75"/>
        <v>100000</v>
      </c>
      <c r="AR151" s="16"/>
      <c r="AS151" s="16"/>
      <c r="AT151" s="80">
        <f t="shared" si="76"/>
        <v>0</v>
      </c>
      <c r="AU151" s="16"/>
      <c r="AV151" s="16"/>
      <c r="AW151" s="62">
        <f t="shared" si="77"/>
        <v>0</v>
      </c>
      <c r="AX151" s="16"/>
      <c r="AY151" s="16"/>
      <c r="AZ151" s="76">
        <f t="shared" si="78"/>
        <v>0</v>
      </c>
      <c r="BA151" s="16"/>
      <c r="BB151" s="16"/>
      <c r="BC151" s="76">
        <f t="shared" si="79"/>
        <v>0</v>
      </c>
      <c r="BD151" s="16"/>
      <c r="BE151" s="16"/>
      <c r="BF151" s="76">
        <f t="shared" si="80"/>
        <v>0</v>
      </c>
      <c r="BG151" s="97"/>
      <c r="BH151" s="97"/>
      <c r="BI151" s="78">
        <f t="shared" si="81"/>
        <v>0</v>
      </c>
      <c r="BJ151" s="16"/>
      <c r="BK151" s="16">
        <v>100000</v>
      </c>
      <c r="BL151" s="76">
        <f t="shared" si="82"/>
        <v>100000</v>
      </c>
      <c r="BM151" s="16"/>
      <c r="BN151" s="16">
        <v>50000</v>
      </c>
      <c r="BO151" s="61">
        <f t="shared" si="83"/>
        <v>50000</v>
      </c>
      <c r="BP151" s="99"/>
    </row>
    <row r="152" spans="1:68" s="96" customFormat="1" ht="32.25" customHeight="1">
      <c r="A152" s="4"/>
      <c r="B152" s="110" t="s">
        <v>89</v>
      </c>
      <c r="C152" s="16">
        <v>124372536</v>
      </c>
      <c r="D152" s="55"/>
      <c r="E152" s="16">
        <v>124372536</v>
      </c>
      <c r="F152" s="90"/>
      <c r="G152" s="62">
        <f t="shared" si="63"/>
        <v>0</v>
      </c>
      <c r="H152" s="16">
        <v>124372536</v>
      </c>
      <c r="I152" s="16">
        <v>124372536</v>
      </c>
      <c r="J152" s="61">
        <f t="shared" si="64"/>
        <v>0</v>
      </c>
      <c r="K152" s="16"/>
      <c r="L152" s="16"/>
      <c r="M152" s="62">
        <f t="shared" si="65"/>
        <v>0</v>
      </c>
      <c r="N152" s="16"/>
      <c r="O152" s="16"/>
      <c r="P152" s="79">
        <f t="shared" si="66"/>
        <v>0</v>
      </c>
      <c r="Q152" s="16"/>
      <c r="R152" s="16"/>
      <c r="S152" s="80">
        <f t="shared" si="67"/>
        <v>0</v>
      </c>
      <c r="T152" s="16"/>
      <c r="U152" s="16"/>
      <c r="V152" s="80">
        <f t="shared" si="68"/>
        <v>0</v>
      </c>
      <c r="W152" s="16"/>
      <c r="X152" s="16"/>
      <c r="Y152" s="61">
        <f t="shared" si="69"/>
        <v>0</v>
      </c>
      <c r="Z152" s="16"/>
      <c r="AA152" s="16"/>
      <c r="AB152" s="80">
        <f t="shared" si="70"/>
        <v>0</v>
      </c>
      <c r="AC152" s="16"/>
      <c r="AD152" s="16"/>
      <c r="AE152" s="80">
        <f t="shared" si="71"/>
        <v>0</v>
      </c>
      <c r="AF152" s="16"/>
      <c r="AG152" s="16"/>
      <c r="AH152" s="76">
        <f t="shared" si="72"/>
        <v>0</v>
      </c>
      <c r="AI152" s="16"/>
      <c r="AJ152" s="16"/>
      <c r="AK152" s="76">
        <f t="shared" si="73"/>
        <v>0</v>
      </c>
      <c r="AL152" s="16"/>
      <c r="AM152" s="16"/>
      <c r="AN152" s="80">
        <f t="shared" si="74"/>
        <v>0</v>
      </c>
      <c r="AO152" s="16"/>
      <c r="AP152" s="16"/>
      <c r="AQ152" s="61">
        <f t="shared" si="75"/>
        <v>0</v>
      </c>
      <c r="AR152" s="16"/>
      <c r="AS152" s="16"/>
      <c r="AT152" s="80">
        <f t="shared" si="76"/>
        <v>0</v>
      </c>
      <c r="AU152" s="16"/>
      <c r="AV152" s="16"/>
      <c r="AW152" s="62">
        <f t="shared" si="77"/>
        <v>0</v>
      </c>
      <c r="AX152" s="16"/>
      <c r="AY152" s="16"/>
      <c r="AZ152" s="76">
        <f t="shared" si="78"/>
        <v>0</v>
      </c>
      <c r="BA152" s="16"/>
      <c r="BB152" s="16"/>
      <c r="BC152" s="76">
        <f t="shared" si="79"/>
        <v>0</v>
      </c>
      <c r="BD152" s="16"/>
      <c r="BE152" s="16"/>
      <c r="BF152" s="76">
        <f t="shared" si="80"/>
        <v>0</v>
      </c>
      <c r="BG152" s="29"/>
      <c r="BH152" s="29"/>
      <c r="BI152" s="78">
        <f t="shared" si="81"/>
        <v>0</v>
      </c>
      <c r="BJ152" s="16"/>
      <c r="BK152" s="16"/>
      <c r="BL152" s="76">
        <f t="shared" si="82"/>
        <v>0</v>
      </c>
      <c r="BM152" s="16"/>
      <c r="BN152" s="16"/>
      <c r="BO152" s="61">
        <f t="shared" si="83"/>
        <v>0</v>
      </c>
      <c r="BP152" s="99"/>
    </row>
    <row r="153" spans="1:68" s="96" customFormat="1" ht="30.75" customHeight="1">
      <c r="A153" s="4"/>
      <c r="B153" s="110" t="s">
        <v>90</v>
      </c>
      <c r="C153" s="16">
        <v>21302525</v>
      </c>
      <c r="D153" s="55"/>
      <c r="E153" s="16">
        <v>21302525</v>
      </c>
      <c r="F153" s="90"/>
      <c r="G153" s="62">
        <f t="shared" si="63"/>
        <v>0</v>
      </c>
      <c r="H153" s="16">
        <v>7283525</v>
      </c>
      <c r="I153" s="16">
        <v>7283525</v>
      </c>
      <c r="J153" s="61">
        <f t="shared" si="64"/>
        <v>0</v>
      </c>
      <c r="K153" s="16">
        <v>4178800</v>
      </c>
      <c r="L153" s="16">
        <v>4178800</v>
      </c>
      <c r="M153" s="62">
        <f t="shared" si="65"/>
        <v>0</v>
      </c>
      <c r="N153" s="16">
        <v>874925</v>
      </c>
      <c r="O153" s="16">
        <v>874925</v>
      </c>
      <c r="P153" s="79">
        <f t="shared" si="66"/>
        <v>0</v>
      </c>
      <c r="Q153" s="16">
        <v>845200</v>
      </c>
      <c r="R153" s="16">
        <v>845200</v>
      </c>
      <c r="S153" s="80">
        <f t="shared" si="67"/>
        <v>0</v>
      </c>
      <c r="T153" s="16">
        <v>479000</v>
      </c>
      <c r="U153" s="16">
        <v>479000</v>
      </c>
      <c r="V153" s="80">
        <f t="shared" si="68"/>
        <v>0</v>
      </c>
      <c r="W153" s="16">
        <v>2043452</v>
      </c>
      <c r="X153" s="16">
        <v>2043452</v>
      </c>
      <c r="Y153" s="61">
        <f t="shared" si="69"/>
        <v>0</v>
      </c>
      <c r="Z153" s="16">
        <v>550000</v>
      </c>
      <c r="AA153" s="16">
        <v>550000</v>
      </c>
      <c r="AB153" s="80">
        <f t="shared" si="70"/>
        <v>0</v>
      </c>
      <c r="AC153" s="16">
        <v>550000</v>
      </c>
      <c r="AD153" s="16">
        <v>550000</v>
      </c>
      <c r="AE153" s="80">
        <f t="shared" si="71"/>
        <v>0</v>
      </c>
      <c r="AF153" s="16">
        <v>265257</v>
      </c>
      <c r="AG153" s="16">
        <v>265257</v>
      </c>
      <c r="AH153" s="76">
        <f t="shared" si="72"/>
        <v>0</v>
      </c>
      <c r="AI153" s="16">
        <v>260400</v>
      </c>
      <c r="AJ153" s="16">
        <v>260400</v>
      </c>
      <c r="AK153" s="76">
        <f t="shared" si="73"/>
        <v>0</v>
      </c>
      <c r="AL153" s="16">
        <v>648000</v>
      </c>
      <c r="AM153" s="16">
        <v>648000</v>
      </c>
      <c r="AN153" s="80">
        <f t="shared" si="74"/>
        <v>0</v>
      </c>
      <c r="AO153" s="16">
        <v>545600</v>
      </c>
      <c r="AP153" s="16">
        <v>545600</v>
      </c>
      <c r="AQ153" s="61">
        <f t="shared" si="75"/>
        <v>0</v>
      </c>
      <c r="AR153" s="16">
        <v>496000</v>
      </c>
      <c r="AS153" s="16">
        <v>496000</v>
      </c>
      <c r="AT153" s="80">
        <f t="shared" si="76"/>
        <v>0</v>
      </c>
      <c r="AU153" s="16">
        <v>181269</v>
      </c>
      <c r="AV153" s="16">
        <v>181269</v>
      </c>
      <c r="AW153" s="62">
        <f t="shared" si="77"/>
        <v>0</v>
      </c>
      <c r="AX153" s="16">
        <v>409200</v>
      </c>
      <c r="AY153" s="16">
        <v>409200</v>
      </c>
      <c r="AZ153" s="76">
        <f t="shared" si="78"/>
        <v>0</v>
      </c>
      <c r="BA153" s="16">
        <v>221148</v>
      </c>
      <c r="BB153" s="16">
        <v>221148</v>
      </c>
      <c r="BC153" s="76">
        <f t="shared" si="79"/>
        <v>0</v>
      </c>
      <c r="BD153" s="16">
        <v>289842</v>
      </c>
      <c r="BE153" s="16">
        <v>289842</v>
      </c>
      <c r="BF153" s="76">
        <f t="shared" si="80"/>
        <v>0</v>
      </c>
      <c r="BG153" s="29">
        <v>272507</v>
      </c>
      <c r="BH153" s="29">
        <v>272507</v>
      </c>
      <c r="BI153" s="78">
        <f t="shared" si="81"/>
        <v>0</v>
      </c>
      <c r="BJ153" s="16">
        <v>400000</v>
      </c>
      <c r="BK153" s="16">
        <v>400000</v>
      </c>
      <c r="BL153" s="76">
        <f t="shared" si="82"/>
        <v>0</v>
      </c>
      <c r="BM153" s="16">
        <v>508400</v>
      </c>
      <c r="BN153" s="16">
        <v>508400</v>
      </c>
      <c r="BO153" s="61">
        <f t="shared" si="83"/>
        <v>0</v>
      </c>
      <c r="BP153" s="99"/>
    </row>
    <row r="154" spans="1:68" s="96" customFormat="1" ht="30.75" customHeight="1" hidden="1">
      <c r="A154" s="4"/>
      <c r="B154" s="10"/>
      <c r="C154" s="16"/>
      <c r="D154" s="55"/>
      <c r="E154" s="16"/>
      <c r="F154" s="90"/>
      <c r="G154" s="62">
        <f t="shared" si="63"/>
        <v>0</v>
      </c>
      <c r="H154" s="16"/>
      <c r="I154" s="16"/>
      <c r="J154" s="61">
        <f t="shared" si="64"/>
        <v>0</v>
      </c>
      <c r="K154" s="16"/>
      <c r="L154" s="16"/>
      <c r="M154" s="62">
        <f t="shared" si="65"/>
        <v>0</v>
      </c>
      <c r="N154" s="16"/>
      <c r="O154" s="16"/>
      <c r="P154" s="79">
        <f t="shared" si="66"/>
        <v>0</v>
      </c>
      <c r="Q154" s="16"/>
      <c r="R154" s="16"/>
      <c r="S154" s="80">
        <f t="shared" si="67"/>
        <v>0</v>
      </c>
      <c r="T154" s="16"/>
      <c r="U154" s="16"/>
      <c r="V154" s="80">
        <f t="shared" si="68"/>
        <v>0</v>
      </c>
      <c r="W154" s="16"/>
      <c r="X154" s="16"/>
      <c r="Y154" s="61">
        <f t="shared" si="69"/>
        <v>0</v>
      </c>
      <c r="Z154" s="16"/>
      <c r="AA154" s="16"/>
      <c r="AB154" s="80">
        <f t="shared" si="70"/>
        <v>0</v>
      </c>
      <c r="AC154" s="16"/>
      <c r="AD154" s="16"/>
      <c r="AE154" s="80">
        <f t="shared" si="71"/>
        <v>0</v>
      </c>
      <c r="AF154" s="16"/>
      <c r="AG154" s="16"/>
      <c r="AH154" s="76">
        <f t="shared" si="72"/>
        <v>0</v>
      </c>
      <c r="AI154" s="16"/>
      <c r="AJ154" s="16"/>
      <c r="AK154" s="76">
        <f t="shared" si="73"/>
        <v>0</v>
      </c>
      <c r="AL154" s="16"/>
      <c r="AM154" s="16"/>
      <c r="AN154" s="80">
        <f t="shared" si="74"/>
        <v>0</v>
      </c>
      <c r="AO154" s="16"/>
      <c r="AP154" s="16"/>
      <c r="AQ154" s="61">
        <f t="shared" si="75"/>
        <v>0</v>
      </c>
      <c r="AR154" s="16"/>
      <c r="AS154" s="16"/>
      <c r="AT154" s="80">
        <f t="shared" si="76"/>
        <v>0</v>
      </c>
      <c r="AU154" s="16"/>
      <c r="AV154" s="16"/>
      <c r="AW154" s="62">
        <f t="shared" si="77"/>
        <v>0</v>
      </c>
      <c r="AX154" s="16"/>
      <c r="AY154" s="16"/>
      <c r="AZ154" s="76">
        <f t="shared" si="78"/>
        <v>0</v>
      </c>
      <c r="BA154" s="16"/>
      <c r="BB154" s="16"/>
      <c r="BC154" s="76">
        <f t="shared" si="79"/>
        <v>0</v>
      </c>
      <c r="BD154" s="16"/>
      <c r="BE154" s="16"/>
      <c r="BF154" s="76">
        <f t="shared" si="80"/>
        <v>0</v>
      </c>
      <c r="BG154" s="97"/>
      <c r="BH154" s="97"/>
      <c r="BI154" s="78">
        <f t="shared" si="81"/>
        <v>0</v>
      </c>
      <c r="BJ154" s="16"/>
      <c r="BK154" s="16"/>
      <c r="BL154" s="76">
        <f t="shared" si="82"/>
        <v>0</v>
      </c>
      <c r="BM154" s="16"/>
      <c r="BN154" s="16"/>
      <c r="BO154" s="61">
        <f t="shared" si="83"/>
        <v>0</v>
      </c>
      <c r="BP154" s="99"/>
    </row>
    <row r="155" spans="1:68" s="96" customFormat="1" ht="30.75" customHeight="1">
      <c r="A155" s="4"/>
      <c r="B155" s="10" t="s">
        <v>91</v>
      </c>
      <c r="C155" s="16">
        <v>68585340</v>
      </c>
      <c r="D155" s="55"/>
      <c r="E155" s="16">
        <v>68500159</v>
      </c>
      <c r="F155" s="90"/>
      <c r="G155" s="62">
        <f t="shared" si="63"/>
        <v>-85181</v>
      </c>
      <c r="H155" s="16">
        <v>25720161</v>
      </c>
      <c r="I155" s="16">
        <v>25720161</v>
      </c>
      <c r="J155" s="61">
        <f t="shared" si="64"/>
        <v>0</v>
      </c>
      <c r="K155" s="16">
        <v>14357690</v>
      </c>
      <c r="L155" s="16">
        <v>14357690</v>
      </c>
      <c r="M155" s="62">
        <f t="shared" si="65"/>
        <v>0</v>
      </c>
      <c r="N155" s="16">
        <v>1713336</v>
      </c>
      <c r="O155" s="16">
        <v>1713336</v>
      </c>
      <c r="P155" s="79">
        <f t="shared" si="66"/>
        <v>0</v>
      </c>
      <c r="Q155" s="16">
        <v>845679</v>
      </c>
      <c r="R155" s="16">
        <v>845679</v>
      </c>
      <c r="S155" s="80">
        <f t="shared" si="67"/>
        <v>0</v>
      </c>
      <c r="T155" s="16">
        <v>3129994</v>
      </c>
      <c r="U155" s="16">
        <v>3106399</v>
      </c>
      <c r="V155" s="80">
        <f t="shared" si="68"/>
        <v>-23595</v>
      </c>
      <c r="W155" s="16">
        <v>1579402</v>
      </c>
      <c r="X155" s="16">
        <v>1579402</v>
      </c>
      <c r="Y155" s="61">
        <f t="shared" si="69"/>
        <v>0</v>
      </c>
      <c r="Z155" s="16">
        <v>3396419</v>
      </c>
      <c r="AA155" s="16">
        <v>3396416</v>
      </c>
      <c r="AB155" s="80">
        <f t="shared" si="70"/>
        <v>-3</v>
      </c>
      <c r="AC155" s="16">
        <v>500020</v>
      </c>
      <c r="AD155" s="16">
        <v>500020</v>
      </c>
      <c r="AE155" s="80">
        <f t="shared" si="71"/>
        <v>0</v>
      </c>
      <c r="AF155" s="16">
        <v>1666266</v>
      </c>
      <c r="AG155" s="16">
        <v>1666266</v>
      </c>
      <c r="AH155" s="76">
        <f t="shared" si="72"/>
        <v>0</v>
      </c>
      <c r="AI155" s="16">
        <v>614580</v>
      </c>
      <c r="AJ155" s="16">
        <v>614580</v>
      </c>
      <c r="AK155" s="76">
        <f t="shared" si="73"/>
        <v>0</v>
      </c>
      <c r="AL155" s="16">
        <v>1480965</v>
      </c>
      <c r="AM155" s="16">
        <v>1480345</v>
      </c>
      <c r="AN155" s="80">
        <f t="shared" si="74"/>
        <v>-620</v>
      </c>
      <c r="AO155" s="16">
        <v>685730</v>
      </c>
      <c r="AP155" s="16">
        <v>685730</v>
      </c>
      <c r="AQ155" s="61">
        <f t="shared" si="75"/>
        <v>0</v>
      </c>
      <c r="AR155" s="16">
        <v>1252868</v>
      </c>
      <c r="AS155" s="16">
        <v>1252868</v>
      </c>
      <c r="AT155" s="80">
        <f t="shared" si="76"/>
        <v>0</v>
      </c>
      <c r="AU155" s="16">
        <v>813800</v>
      </c>
      <c r="AV155" s="16">
        <v>813800</v>
      </c>
      <c r="AW155" s="62">
        <f t="shared" si="77"/>
        <v>0</v>
      </c>
      <c r="AX155" s="16">
        <v>1051803</v>
      </c>
      <c r="AY155" s="16">
        <v>1051803</v>
      </c>
      <c r="AZ155" s="76">
        <f t="shared" si="78"/>
        <v>0</v>
      </c>
      <c r="BA155" s="16">
        <v>1709424</v>
      </c>
      <c r="BB155" s="16">
        <v>1706187</v>
      </c>
      <c r="BC155" s="76">
        <f t="shared" si="79"/>
        <v>-3237</v>
      </c>
      <c r="BD155" s="16">
        <v>994416</v>
      </c>
      <c r="BE155" s="16">
        <v>944335</v>
      </c>
      <c r="BF155" s="76">
        <f t="shared" si="80"/>
        <v>-50081</v>
      </c>
      <c r="BG155" s="29">
        <v>3021229</v>
      </c>
      <c r="BH155" s="29">
        <v>3021229</v>
      </c>
      <c r="BI155" s="78">
        <f t="shared" si="81"/>
        <v>0</v>
      </c>
      <c r="BJ155" s="16"/>
      <c r="BK155" s="16"/>
      <c r="BL155" s="76">
        <f t="shared" si="82"/>
        <v>0</v>
      </c>
      <c r="BM155" s="16">
        <v>4051558</v>
      </c>
      <c r="BN155" s="16">
        <v>4043913</v>
      </c>
      <c r="BO155" s="61">
        <f t="shared" si="83"/>
        <v>-7645</v>
      </c>
      <c r="BP155" s="99"/>
    </row>
    <row r="156" spans="1:68" s="96" customFormat="1" ht="30.75" customHeight="1">
      <c r="A156" s="4"/>
      <c r="B156" s="110" t="s">
        <v>92</v>
      </c>
      <c r="C156" s="16">
        <v>10150</v>
      </c>
      <c r="D156" s="55"/>
      <c r="E156" s="16">
        <v>10150</v>
      </c>
      <c r="F156" s="90"/>
      <c r="G156" s="62">
        <f t="shared" si="63"/>
        <v>0</v>
      </c>
      <c r="H156" s="16"/>
      <c r="I156" s="16"/>
      <c r="J156" s="61">
        <f t="shared" si="64"/>
        <v>0</v>
      </c>
      <c r="K156" s="16"/>
      <c r="L156" s="16"/>
      <c r="M156" s="62">
        <f t="shared" si="65"/>
        <v>0</v>
      </c>
      <c r="N156" s="16"/>
      <c r="O156" s="16"/>
      <c r="P156" s="79">
        <f t="shared" si="66"/>
        <v>0</v>
      </c>
      <c r="Q156" s="16"/>
      <c r="R156" s="16"/>
      <c r="S156" s="80">
        <f t="shared" si="67"/>
        <v>0</v>
      </c>
      <c r="T156" s="16"/>
      <c r="U156" s="16"/>
      <c r="V156" s="80">
        <f t="shared" si="68"/>
        <v>0</v>
      </c>
      <c r="W156" s="16"/>
      <c r="X156" s="16"/>
      <c r="Y156" s="61">
        <f t="shared" si="69"/>
        <v>0</v>
      </c>
      <c r="Z156" s="16"/>
      <c r="AA156" s="16"/>
      <c r="AB156" s="80">
        <f t="shared" si="70"/>
        <v>0</v>
      </c>
      <c r="AC156" s="16"/>
      <c r="AD156" s="16"/>
      <c r="AE156" s="80">
        <f t="shared" si="71"/>
        <v>0</v>
      </c>
      <c r="AF156" s="16"/>
      <c r="AG156" s="16"/>
      <c r="AH156" s="76">
        <f t="shared" si="72"/>
        <v>0</v>
      </c>
      <c r="AI156" s="16"/>
      <c r="AJ156" s="16"/>
      <c r="AK156" s="76">
        <f t="shared" si="73"/>
        <v>0</v>
      </c>
      <c r="AL156" s="16"/>
      <c r="AM156" s="16"/>
      <c r="AN156" s="80">
        <f t="shared" si="74"/>
        <v>0</v>
      </c>
      <c r="AO156" s="16"/>
      <c r="AP156" s="16"/>
      <c r="AQ156" s="61">
        <f t="shared" si="75"/>
        <v>0</v>
      </c>
      <c r="AR156" s="16"/>
      <c r="AS156" s="16"/>
      <c r="AT156" s="80">
        <f t="shared" si="76"/>
        <v>0</v>
      </c>
      <c r="AU156" s="16"/>
      <c r="AV156" s="16"/>
      <c r="AW156" s="62">
        <f t="shared" si="77"/>
        <v>0</v>
      </c>
      <c r="AX156" s="16"/>
      <c r="AY156" s="16"/>
      <c r="AZ156" s="76">
        <f t="shared" si="78"/>
        <v>0</v>
      </c>
      <c r="BA156" s="16">
        <v>10150</v>
      </c>
      <c r="BB156" s="16">
        <v>10150</v>
      </c>
      <c r="BC156" s="76">
        <f t="shared" si="79"/>
        <v>0</v>
      </c>
      <c r="BD156" s="16"/>
      <c r="BE156" s="16"/>
      <c r="BF156" s="76">
        <f t="shared" si="80"/>
        <v>0</v>
      </c>
      <c r="BG156" s="29"/>
      <c r="BH156" s="29"/>
      <c r="BI156" s="78">
        <f t="shared" si="81"/>
        <v>0</v>
      </c>
      <c r="BJ156" s="16"/>
      <c r="BK156" s="16"/>
      <c r="BL156" s="76">
        <f t="shared" si="82"/>
        <v>0</v>
      </c>
      <c r="BM156" s="16"/>
      <c r="BN156" s="16"/>
      <c r="BO156" s="61">
        <f t="shared" si="83"/>
        <v>0</v>
      </c>
      <c r="BP156" s="99"/>
    </row>
    <row r="157" spans="1:68" s="6" customFormat="1" ht="15.75">
      <c r="A157" s="4"/>
      <c r="B157" s="10"/>
      <c r="C157" s="16"/>
      <c r="D157" s="102"/>
      <c r="E157" s="103"/>
      <c r="F157" s="55"/>
      <c r="G157" s="73"/>
      <c r="H157" s="16"/>
      <c r="I157" s="16"/>
      <c r="J157" s="56"/>
      <c r="K157" s="16"/>
      <c r="L157" s="16"/>
      <c r="M157" s="16"/>
      <c r="N157" s="16"/>
      <c r="O157" s="16"/>
      <c r="P157" s="16"/>
      <c r="Q157" s="26"/>
      <c r="R157" s="16"/>
      <c r="S157" s="16"/>
      <c r="T157" s="2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28"/>
      <c r="BH157" s="28"/>
      <c r="BI157" s="28"/>
      <c r="BJ157" s="16"/>
      <c r="BK157" s="16"/>
      <c r="BL157" s="16"/>
      <c r="BM157" s="16"/>
      <c r="BN157" s="16"/>
      <c r="BO157" s="16"/>
      <c r="BP157"/>
    </row>
    <row r="158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2017-06-14T13:52:06Z</dcterms:modified>
  <cp:category/>
  <cp:version/>
  <cp:contentType/>
  <cp:contentStatus/>
</cp:coreProperties>
</file>