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945" windowWidth="14835" windowHeight="103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<sst xmlns="http://schemas.openxmlformats.org/spreadsheetml/2006/main" count="201" uniqueCount="140">
  <si>
    <t>2. ГО г. Рыбинск</t>
  </si>
  <si>
    <t>1. ГО г. Ярославль</t>
  </si>
  <si>
    <t>3. ГО Переславль-Залесский</t>
  </si>
  <si>
    <t>4. Рыбинский МР</t>
  </si>
  <si>
    <t>5. Ростовский МР</t>
  </si>
  <si>
    <t>6. Угличский МР</t>
  </si>
  <si>
    <t>7. Тутаевский МО</t>
  </si>
  <si>
    <t>8. Большесельский МР</t>
  </si>
  <si>
    <t>9. Борисоглебский МР</t>
  </si>
  <si>
    <t>10. Брейтовский МР</t>
  </si>
  <si>
    <t>11. Гаврилов-Ямский МР</t>
  </si>
  <si>
    <t>12. Даниловский МР</t>
  </si>
  <si>
    <t>13. Любимский МР</t>
  </si>
  <si>
    <t>14. Мышкинский МР</t>
  </si>
  <si>
    <t>15. Некоузский МР</t>
  </si>
  <si>
    <t>16. Некрасовский МР</t>
  </si>
  <si>
    <t>17. Первомайский МР</t>
  </si>
  <si>
    <t>18. Переславский МР</t>
  </si>
  <si>
    <t>19. Пошехонский МР</t>
  </si>
  <si>
    <t>ВСЕГО</t>
  </si>
  <si>
    <t>№ п/п</t>
  </si>
  <si>
    <t>Дотации на выравнивание бюджетной обеспеченности поселений  Ярославской области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</si>
  <si>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</si>
  <si>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2. 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</si>
  <si>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3. Субвенция на содержание ребенка в семье опекуна и приемной семье, а также вознаграждение, причитающееся приемному родителю</t>
  </si>
  <si>
    <t>40. Субвенция на реализацию полномочий в части организации и содержания скотомогильников (биотермических ям)</t>
  </si>
  <si>
    <t>ДОТАЦИИ НА ВЫРАВНИВАНИЕ, всего</t>
  </si>
  <si>
    <t>Наименование</t>
  </si>
  <si>
    <t xml:space="preserve">1. 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</si>
  <si>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4. 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</si>
  <si>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5. Субвенция на государственную поддержку опеки и попечительства</t>
  </si>
  <si>
    <t>6. 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</si>
  <si>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7. Субвенция на организацию образовательного процесса в общеобразовательных организациях</t>
  </si>
  <si>
    <t xml:space="preserve">9. Субвенция на обеспечение деятельности органов опеки и попечительства </t>
  </si>
  <si>
    <t xml:space="preserve">10. Субвенция на организацию образовательного процесса в дошкольных образовательных организациях </t>
  </si>
  <si>
    <t>в т.ч. через Правительство</t>
  </si>
  <si>
    <t>20. Ярославский МР</t>
  </si>
  <si>
    <t>СУБСИДИИ, всего</t>
  </si>
  <si>
    <t>СУБВЕНЦИИ, всего</t>
  </si>
  <si>
    <t>ИНЫЕ МЕЖБЮДЖЕТНЫЕ ТРАНСФЕРТЫ, всего</t>
  </si>
  <si>
    <t>ОБЩАЯ СУММА</t>
  </si>
  <si>
    <t>8. Субвенция на организацию питания обучающихся образовательных организаций</t>
  </si>
  <si>
    <t>12. 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</si>
  <si>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13.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 за счет средств федерального бюджета</t>
  </si>
  <si>
    <t>14. Субвенция на оплату жилищно-коммунальных услуг отдельным категориям граждан за счет средств федерального бюджета</t>
  </si>
  <si>
    <t>15.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</si>
  <si>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16. 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</si>
  <si>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18. Субвенция на предоставление гражданам субсидий на оплату жилого помещения и коммунальных услуг</t>
  </si>
  <si>
    <t>19. 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</si>
  <si>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∆</t>
  </si>
  <si>
    <t>11. Субвенция на осуществление переданного полномочия РФ на предоставление отдельных мер социальной поддержки граждан, подвергшихся воздействию радиации, за счет средств федерального бюджета</t>
  </si>
  <si>
    <t>17. 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</si>
  <si>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20. 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</si>
  <si>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21. Субвенция на денежные выплаты</t>
  </si>
  <si>
    <t>22. Субвенция на обеспечение деятельности органов местного самоуправления в сфере социальной защиты населения</t>
  </si>
  <si>
    <t>23. Субвенция на содержание специализированных учреждений в сфере социальной защиты населения</t>
  </si>
  <si>
    <t>24. Субвенция на социальную поддержку отдельных категорий граждан в части ежемесячного пособия на ребенка</t>
  </si>
  <si>
    <t>6. Субсидия на реализацию мероприятий по стимулированию программ развития жилищного строительства</t>
  </si>
  <si>
    <t>32. Субсидия на поддержку местных инициатив граждан, проживающих в сельской местности</t>
  </si>
  <si>
    <t>33. Субсидия на реализацию мероприятий по информационному обеспечению муниципальных закупок</t>
  </si>
  <si>
    <t xml:space="preserve">42. Субвенция на составление (изменение и дополнение) списков кандидатов в присяжные заседатели федеральных судов общей юрисдикции </t>
  </si>
  <si>
    <t>Закон от 25.12.2017</t>
  </si>
  <si>
    <t>1. 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</si>
  <si>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2. Субсидия на реализацию мероприятий по строительству объектов инфраструктуры общего образования Ярославской области</t>
  </si>
  <si>
    <t>3. Субсидия на реализацию мероприятий  по патриотическому воспитанию граждан</t>
  </si>
  <si>
    <t>4. 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</si>
  <si>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5. Субсидия на укрепление материально-технической базы детских загородных организаций отдыха детей и их оздоровления, находящихся в муниципальной собственности</t>
  </si>
  <si>
    <t>7. Субсидия на государственную поддержку молодых семей Ярославской области в приобретении (строительстве) жилья в части предоставления дополнительной социальной выплаты молодой семье при рождении (усыновлении) ребенка</t>
  </si>
  <si>
    <t>8. Субсидия на государственную поддержку молодых семей Ярославской области в приобретении (строительстве) жилья</t>
  </si>
  <si>
    <t>9. 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</si>
  <si>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10. Субсидии на формирование современной городской среды</t>
  </si>
  <si>
    <t>11. Субсидия на поддержку обустройства мест массового отдыха населения (городских парков)</t>
  </si>
  <si>
    <t>12. Субсидия на обеспечение функционирования в вечернее время спортивных залов общеобразовательных организаций для занятий в них обучающихся</t>
  </si>
  <si>
    <t>13. Субсидия на реализацию мероприятий по обеспечению безопасности граждан на водных объектах</t>
  </si>
  <si>
    <t>14. 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</si>
  <si>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16. Субсидия на поддержку творческой деятельности и укрепление материально-технической базы муниципальных театров</t>
  </si>
  <si>
    <t>17.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</si>
  <si>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18. Субсидия на реконструкцию объектов культурного назначения за счет средств областного бюджета</t>
  </si>
  <si>
    <t>19. Субсидия на реализацию мероприятий по подготовке и проведению чемпионата мира по футболу в 2018 году в части строительства и реконструкции спортивных объектов муниципальной собственности за счет средств областного бюджета</t>
  </si>
  <si>
    <t>20. Субсидия на финансовое обеспечение мероприятий по строительству и реконструкции объектов спорта муниципальной собственности</t>
  </si>
  <si>
    <t>21. Субсидия на реализацию мероприятий по строительству и реконструкции объектов теплоснабжения</t>
  </si>
  <si>
    <t>22. Субсидия на реализацию мероприятий по строительству объектов газификации</t>
  </si>
  <si>
    <t>23. Субсидия на реализацию муниципальных программ (подпрограмм) развития субъектов малого и среднего предпринимательства, в том числе монопрофильных муниципальных образований</t>
  </si>
  <si>
    <t xml:space="preserve">24. Субсидия на реализацию программ поддержки социально ориентированных некоммерческих организаций </t>
  </si>
  <si>
    <t>25. Субсидия на финансирование дорожного хозяйства</t>
  </si>
  <si>
    <t>26. Субсидия на капитальный ремонт и ремонт дорожных объектов муниципальной собственности</t>
  </si>
  <si>
    <t>27.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</si>
  <si>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28. Субсидия на строительство и реконструкцию уникальных искусственных дорожных сооружений за счет средств областного бюджета</t>
  </si>
  <si>
    <t>30. 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</si>
  <si>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31. Субсидия на проведение мероприятий по строительству и (или) реконструкции объектов газификации и водоснабжения в сельской местности</t>
  </si>
  <si>
    <t>34. Субсидия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</si>
  <si>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35. Субсидия на поддержку муниципальных проектов в области обращения с отходами и ликвидации накопленного экологического ущерба</t>
  </si>
  <si>
    <t>36. Субсидия на оказание (выполнение) муниципальными учреждениями услуг (работ) в сфере молодежной политики</t>
  </si>
  <si>
    <t>37. Субсидия на реализацию мероприятий инициативного бюджетирования на территории Ярославской области (поддержка местных инициатив)</t>
  </si>
  <si>
    <t>38. Субсидия на проведение капитального ремонта муниципальных учреждений культуры</t>
  </si>
  <si>
    <t>39. Субсидия на повышение оплаты труда отдельных категорий работников муниципальных учреждений в сфере образования</t>
  </si>
  <si>
    <t>40. Субсидия на повышение оплаты труда работников муниципальных учреждений в сфере культуры</t>
  </si>
  <si>
    <t>25.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</si>
  <si>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26. 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</si>
  <si>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27. Субвенция на ежемесячную денежную выплату, назначаемую при рождении третьего ребенка или последующих детей до достижения ребенком возраста трех лет</t>
  </si>
  <si>
    <t>28. Субвенция на компенсацию отдельным категориям граждан оплаты взноса на капитальный ремонт общего имущества в многоквартирном доме</t>
  </si>
  <si>
    <t>29.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</si>
  <si>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30. Субвенция на оказание социальной помощи отдельным категориям граждан</t>
  </si>
  <si>
    <t>31.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</si>
  <si>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32. Субвенция на компенсацию части расходов на приобретение путевки в организации отдыха детей и их оздоровления</t>
  </si>
  <si>
    <t>33. Субвенция на частичную оплату стоимости путевки в организации отдыха детей и их озддоровления</t>
  </si>
  <si>
    <t>35. Субвенция федеральному бюджету на 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</si>
  <si>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>36.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</si>
  <si>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37. Субвенция на освобождение от оплаты стоимости проезда детей из многодетных семей</t>
  </si>
  <si>
    <t>38. Субвенция на поддержку сельскохозяйственнного производства в части организационных мероприятий в рамках предоставления субсидий сельскохозяйственным производителям</t>
  </si>
  <si>
    <t>39. Субвенция на организацию и содержание скотомогильников (биотермических ям)</t>
  </si>
  <si>
    <t>40. Субвенция на отлов и содержание безнанзорных животных</t>
  </si>
  <si>
    <t>41. Субвенция на осуществление первичного воинского учета на территориях, где отсутствуют военные коммисариаты</t>
  </si>
  <si>
    <t>43. Субвенция на осуществление полномочий РФ по государственной регистрации актов гражданского состояния</t>
  </si>
  <si>
    <t>44. Субвенция на обеспечение профилактики безнадзорности, правонарушений несовершеннолетних и защиты их прав</t>
  </si>
  <si>
    <t>45.Субвенция на реализацию отдельных полномочий в сфере законодательства об административных правонарушенрях</t>
  </si>
  <si>
    <t xml:space="preserve">1. Дотации на обеспечение сбалансированности бюджетов муниципальных образований Ярославской области </t>
  </si>
  <si>
    <t>2. Дотации на реализацию мероприятий, предусмотренных нормативными правовыми актами органов государственной власти Ярославской области</t>
  </si>
  <si>
    <t>3. Межбюджетные трансферты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</si>
  <si>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4. Межбюджетные трансферты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</si>
  <si>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34. Субвенция на обеспечение жильем граждан, уволенных с военной службы (службы), и приравненных к ним лиц за счет средсьв федерального бюджета</t>
  </si>
  <si>
    <t>15. Субсидия на поддержку отрасли культуры</t>
  </si>
  <si>
    <t>29. Субсидия на компдексное развитие городской агломерации "Ярославская" счет средств областного бюджета</t>
  </si>
  <si>
    <t>41. Субсидия на реализацию мероприятий по строительству и реконструкции зданий образовательных организаций Ярославской области</t>
  </si>
  <si>
    <t>42. Субсидия на обеспечение трудоустройства несовершеннолетних граждан на временные рабочие места</t>
  </si>
  <si>
    <t>43. Субсидия на реализацию мероприятий по строительству (реконструкции) учреждений социального обслуживания населения</t>
  </si>
  <si>
    <t>44. 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помещений, за счет средств областного бюджета</t>
  </si>
  <si>
    <t>45. Субсидия на реализацию мероприятий по определению границ зон затопления и подтопления на территории Ярославской области</t>
  </si>
  <si>
    <t>46. Субсидия на укрепление материально-технической базы муниципальных учреждений физической культуры и спорта</t>
  </si>
  <si>
    <t>47. Субсидия на реализацию мероприятий по подготовке и проведению чемпионата мира по футболу в 2018 году в части строительства и реконструкции спортивных объектов муниципальной собственности за счет средств федерального бюджета</t>
  </si>
  <si>
    <t>48. Субсидия на развитие сети плоскостных спортивных сооружений в муниципальных образованиях Ярославской области</t>
  </si>
  <si>
    <t>49. Субсидия на реализацию мероприятий по строительству и реконструкции объектов водоснабжения и водоотведения</t>
  </si>
  <si>
    <t>50. Субсидия на мероприятия в области обращения с отходами</t>
  </si>
  <si>
    <t>51. Субсидия на содержание автомобильных дорог общего пользования местного значения города Ярославля и искусственных сооружений на них</t>
  </si>
  <si>
    <t xml:space="preserve">52. Субсидия на комплексное развитие транспортной инфраструктуры городской агломерации "Ярославская" за счет средств федерального бюджета
</t>
  </si>
  <si>
    <t>46. 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t>
  </si>
  <si>
    <t>Закон от 06.03.2018</t>
  </si>
  <si>
    <t>Распределение межбюджетных трансфертов местным бюджетам из областного бюджета на 2018 (руб.)</t>
  </si>
  <si>
    <t>53. Субсидия на строительство и реконструкцию уникальных искусственных дорожных сооруженийтза счет средств федерального бюджета</t>
  </si>
  <si>
    <t>54. Субсидия на благоустройство, ремонт объектов и автомобильных дорог в городе Ярославле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</si>
</sst>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62"/>
      <name val="Times New Roman"/>
      <family val="1"/>
    </font>
    <font>
      <b/>
      <i/>
      <sz val="12"/>
      <name val="Times New Roman"/>
      <family val="1"/>
    </font>
    <font>
      <sz val="12"/>
      <color indexed="44"/>
      <name val="Times New Roman"/>
      <family val="1"/>
    </font>
    <font>
      <sz val="12"/>
      <color indexed="30"/>
      <name val="Times New Roman"/>
      <family val="1"/>
    </font>
    <font>
      <sz val="12"/>
      <color indexed="57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2"/>
      <color theme="4"/>
      <name val="Times New Roman"/>
      <family val="1"/>
    </font>
    <font>
      <sz val="12"/>
      <color theme="3" tint="0.5999900102615356"/>
      <name val="Times New Roman"/>
      <family val="1"/>
    </font>
    <font>
      <sz val="12"/>
      <color theme="4" tint="0.39998000860214233"/>
      <name val="Times New Roman"/>
      <family val="1"/>
    </font>
    <font>
      <sz val="12"/>
      <color theme="6"/>
      <name val="Times New Roman"/>
      <family val="1"/>
    </font>
    <font>
      <sz val="11"/>
      <color theme="4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49" fillId="0" borderId="10" xfId="0" applyNumberFormat="1" applyFont="1" applyBorder="1" applyAlignment="1">
      <alignment horizontal="right" vertical="top"/>
    </xf>
    <xf numFmtId="0" fontId="49" fillId="0" borderId="10" xfId="0" applyNumberFormat="1" applyFont="1" applyBorder="1" applyAlignment="1">
      <alignment horizontal="right" vertical="justify" wrapText="1"/>
    </xf>
    <xf numFmtId="0" fontId="49" fillId="0" borderId="10" xfId="0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50" fillId="0" borderId="10" xfId="0" applyFont="1" applyBorder="1" applyAlignment="1">
      <alignment horizontal="left" vertical="justify" wrapText="1"/>
    </xf>
    <xf numFmtId="0" fontId="49" fillId="0" borderId="11" xfId="0" applyFont="1" applyBorder="1" applyAlignment="1">
      <alignment horizontal="center" vertical="top"/>
    </xf>
    <xf numFmtId="0" fontId="7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2" applyNumberFormat="1" applyFont="1" applyFill="1" applyBorder="1" applyAlignment="1" applyProtection="1">
      <alignment horizontal="left" vertical="top" wrapText="1"/>
      <protection hidden="1"/>
    </xf>
    <xf numFmtId="3" fontId="49" fillId="0" borderId="10" xfId="0" applyNumberFormat="1" applyFont="1" applyBorder="1" applyAlignment="1">
      <alignment horizontal="center" vertical="top" wrapText="1"/>
    </xf>
    <xf numFmtId="3" fontId="49" fillId="0" borderId="10" xfId="0" applyNumberFormat="1" applyFont="1" applyBorder="1" applyAlignment="1">
      <alignment horizontal="right" vertical="top" wrapText="1"/>
    </xf>
    <xf numFmtId="3" fontId="50" fillId="0" borderId="10" xfId="0" applyNumberFormat="1" applyFont="1" applyBorder="1" applyAlignment="1">
      <alignment horizontal="right" vertical="top" wrapText="1"/>
    </xf>
    <xf numFmtId="3" fontId="49" fillId="0" borderId="10" xfId="0" applyNumberFormat="1" applyFont="1" applyBorder="1" applyAlignment="1">
      <alignment horizontal="right" vertical="justify" wrapText="1"/>
    </xf>
    <xf numFmtId="3" fontId="50" fillId="0" borderId="10" xfId="0" applyNumberFormat="1" applyFont="1" applyBorder="1" applyAlignment="1">
      <alignment horizontal="right" vertical="justify" wrapText="1"/>
    </xf>
    <xf numFmtId="3" fontId="49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 wrapText="1"/>
    </xf>
    <xf numFmtId="3" fontId="49" fillId="33" borderId="10" xfId="0" applyNumberFormat="1" applyFont="1" applyFill="1" applyBorder="1" applyAlignment="1">
      <alignment horizontal="right" vertical="top"/>
    </xf>
    <xf numFmtId="3" fontId="49" fillId="0" borderId="10" xfId="0" applyNumberFormat="1" applyFont="1" applyBorder="1" applyAlignment="1">
      <alignment horizontal="right" vertical="top"/>
    </xf>
    <xf numFmtId="3" fontId="50" fillId="33" borderId="10" xfId="0" applyNumberFormat="1" applyFont="1" applyFill="1" applyBorder="1" applyAlignment="1">
      <alignment horizontal="right" vertical="top"/>
    </xf>
    <xf numFmtId="3" fontId="49" fillId="33" borderId="10" xfId="0" applyNumberFormat="1" applyFont="1" applyFill="1" applyBorder="1" applyAlignment="1">
      <alignment horizontal="right" vertical="top" wrapText="1"/>
    </xf>
    <xf numFmtId="3" fontId="50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/>
    </xf>
    <xf numFmtId="3" fontId="49" fillId="33" borderId="10" xfId="0" applyNumberFormat="1" applyFont="1" applyFill="1" applyBorder="1" applyAlignment="1">
      <alignment horizontal="right" vertical="top" shrinkToFit="1"/>
    </xf>
    <xf numFmtId="3" fontId="49" fillId="33" borderId="10" xfId="0" applyNumberFormat="1" applyFont="1" applyFill="1" applyBorder="1" applyAlignment="1">
      <alignment horizontal="right" vertical="justify" wrapText="1" shrinkToFit="1"/>
    </xf>
    <xf numFmtId="3" fontId="49" fillId="0" borderId="10" xfId="0" applyNumberFormat="1" applyFont="1" applyBorder="1" applyAlignment="1">
      <alignment horizontal="right" vertical="justify" wrapText="1" shrinkToFit="1"/>
    </xf>
    <xf numFmtId="3" fontId="0" fillId="33" borderId="10" xfId="0" applyNumberFormat="1" applyFill="1" applyBorder="1" applyAlignment="1">
      <alignment vertical="justify" wrapText="1"/>
    </xf>
    <xf numFmtId="3" fontId="49" fillId="33" borderId="10" xfId="0" applyNumberFormat="1" applyFont="1" applyFill="1" applyBorder="1" applyAlignment="1">
      <alignment vertical="justify" wrapText="1"/>
    </xf>
    <xf numFmtId="0" fontId="49" fillId="0" borderId="11" xfId="0" applyFont="1" applyBorder="1" applyAlignment="1">
      <alignment horizontal="center" vertical="top"/>
    </xf>
    <xf numFmtId="0" fontId="50" fillId="0" borderId="11" xfId="0" applyFont="1" applyBorder="1" applyAlignment="1">
      <alignment horizontal="left" vertical="justify" wrapText="1"/>
    </xf>
    <xf numFmtId="0" fontId="7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51" fillId="0" borderId="11" xfId="0" applyFont="1" applyBorder="1" applyAlignment="1">
      <alignment horizontal="left" vertical="justify" wrapText="1"/>
    </xf>
    <xf numFmtId="3" fontId="49" fillId="0" borderId="10" xfId="0" applyNumberFormat="1" applyFont="1" applyBorder="1" applyAlignment="1">
      <alignment horizontal="right" vertical="justify"/>
    </xf>
    <xf numFmtId="0" fontId="52" fillId="34" borderId="10" xfId="0" applyNumberFormat="1" applyFont="1" applyFill="1" applyBorder="1" applyAlignment="1">
      <alignment horizontal="right" vertical="justify" wrapText="1"/>
    </xf>
    <xf numFmtId="0" fontId="52" fillId="34" borderId="10" xfId="52" applyNumberFormat="1" applyFont="1" applyFill="1" applyBorder="1" applyAlignment="1" applyProtection="1">
      <alignment horizontal="left" vertical="center" wrapText="1"/>
      <protection hidden="1"/>
    </xf>
    <xf numFmtId="3" fontId="52" fillId="34" borderId="10" xfId="0" applyNumberFormat="1" applyFont="1" applyFill="1" applyBorder="1" applyAlignment="1">
      <alignment horizontal="right" vertical="justify" wrapText="1"/>
    </xf>
    <xf numFmtId="3" fontId="52" fillId="34" borderId="10" xfId="0" applyNumberFormat="1" applyFont="1" applyFill="1" applyBorder="1" applyAlignment="1">
      <alignment horizontal="right" vertical="justify" wrapText="1" shrinkToFit="1"/>
    </xf>
    <xf numFmtId="0" fontId="47" fillId="34" borderId="0" xfId="0" applyFont="1" applyFill="1" applyAlignment="1">
      <alignment vertical="justify" wrapText="1"/>
    </xf>
    <xf numFmtId="3" fontId="49" fillId="35" borderId="10" xfId="0" applyNumberFormat="1" applyFont="1" applyFill="1" applyBorder="1" applyAlignment="1">
      <alignment horizontal="right" vertical="justify" wrapText="1"/>
    </xf>
    <xf numFmtId="0" fontId="49" fillId="0" borderId="11" xfId="0" applyFont="1" applyBorder="1" applyAlignment="1">
      <alignment horizontal="center" vertical="top"/>
    </xf>
    <xf numFmtId="0" fontId="49" fillId="35" borderId="10" xfId="0" applyFont="1" applyFill="1" applyBorder="1" applyAlignment="1">
      <alignment horizontal="left" vertical="justify" wrapText="1"/>
    </xf>
    <xf numFmtId="3" fontId="49" fillId="35" borderId="10" xfId="0" applyNumberFormat="1" applyFont="1" applyFill="1" applyBorder="1" applyAlignment="1">
      <alignment horizontal="right" vertical="top" wrapText="1"/>
    </xf>
    <xf numFmtId="3" fontId="49" fillId="35" borderId="12" xfId="0" applyNumberFormat="1" applyFont="1" applyFill="1" applyBorder="1" applyAlignment="1">
      <alignment horizontal="right" vertical="top"/>
    </xf>
    <xf numFmtId="3" fontId="49" fillId="35" borderId="10" xfId="0" applyNumberFormat="1" applyFont="1" applyFill="1" applyBorder="1" applyAlignment="1">
      <alignment horizontal="right" vertical="top"/>
    </xf>
    <xf numFmtId="3" fontId="49" fillId="35" borderId="10" xfId="0" applyNumberFormat="1" applyFont="1" applyFill="1" applyBorder="1" applyAlignment="1">
      <alignment horizontal="right" vertical="top" shrinkToFit="1"/>
    </xf>
    <xf numFmtId="0" fontId="51" fillId="35" borderId="11" xfId="0" applyFont="1" applyFill="1" applyBorder="1" applyAlignment="1">
      <alignment horizontal="left" vertical="justify" wrapText="1"/>
    </xf>
    <xf numFmtId="3" fontId="49" fillId="35" borderId="10" xfId="0" applyNumberFormat="1" applyFont="1" applyFill="1" applyBorder="1" applyAlignment="1">
      <alignment horizontal="center" vertical="top" wrapText="1"/>
    </xf>
    <xf numFmtId="3" fontId="49" fillId="35" borderId="10" xfId="0" applyNumberFormat="1" applyFont="1" applyFill="1" applyBorder="1" applyAlignment="1">
      <alignment horizontal="center" vertical="top"/>
    </xf>
    <xf numFmtId="0" fontId="49" fillId="35" borderId="10" xfId="0" applyFont="1" applyFill="1" applyBorder="1" applyAlignment="1">
      <alignment horizontal="center" vertical="top"/>
    </xf>
    <xf numFmtId="0" fontId="49" fillId="35" borderId="10" xfId="0" applyFont="1" applyFill="1" applyBorder="1" applyAlignment="1">
      <alignment horizontal="center" vertical="justify"/>
    </xf>
    <xf numFmtId="3" fontId="49" fillId="35" borderId="10" xfId="0" applyNumberFormat="1" applyFont="1" applyFill="1" applyBorder="1" applyAlignment="1">
      <alignment horizontal="center" vertical="justify"/>
    </xf>
    <xf numFmtId="0" fontId="49" fillId="35" borderId="10" xfId="0" applyFont="1" applyFill="1" applyBorder="1" applyAlignment="1">
      <alignment horizontal="center" vertical="top" wrapText="1"/>
    </xf>
    <xf numFmtId="3" fontId="49" fillId="35" borderId="10" xfId="0" applyNumberFormat="1" applyFont="1" applyFill="1" applyBorder="1" applyAlignment="1">
      <alignment horizontal="right" vertical="justify"/>
    </xf>
    <xf numFmtId="3" fontId="49" fillId="35" borderId="12" xfId="0" applyNumberFormat="1" applyFont="1" applyFill="1" applyBorder="1" applyAlignment="1">
      <alignment horizontal="right" vertical="justify" wrapText="1"/>
    </xf>
    <xf numFmtId="3" fontId="49" fillId="35" borderId="10" xfId="0" applyNumberFormat="1" applyFont="1" applyFill="1" applyBorder="1" applyAlignment="1">
      <alignment horizontal="right" vertical="justify" wrapText="1" shrinkToFit="1"/>
    </xf>
    <xf numFmtId="0" fontId="50" fillId="33" borderId="10" xfId="0" applyFont="1" applyFill="1" applyBorder="1" applyAlignment="1">
      <alignment horizontal="left" vertical="justify" wrapText="1"/>
    </xf>
    <xf numFmtId="0" fontId="49" fillId="0" borderId="0" xfId="0" applyFont="1" applyAlignment="1">
      <alignment/>
    </xf>
    <xf numFmtId="3" fontId="50" fillId="33" borderId="10" xfId="0" applyNumberFormat="1" applyFont="1" applyFill="1" applyBorder="1" applyAlignment="1">
      <alignment horizontal="right" vertical="justify" wrapText="1" shrinkToFit="1"/>
    </xf>
    <xf numFmtId="3" fontId="49" fillId="0" borderId="10" xfId="0" applyNumberFormat="1" applyFont="1" applyBorder="1" applyAlignment="1">
      <alignment horizontal="center" vertical="center" wrapText="1"/>
    </xf>
    <xf numFmtId="3" fontId="49" fillId="33" borderId="12" xfId="0" applyNumberFormat="1" applyFont="1" applyFill="1" applyBorder="1" applyAlignment="1">
      <alignment horizontal="right" vertical="justify" wrapText="1"/>
    </xf>
    <xf numFmtId="3" fontId="50" fillId="33" borderId="12" xfId="0" applyNumberFormat="1" applyFont="1" applyFill="1" applyBorder="1" applyAlignment="1">
      <alignment horizontal="right" vertical="top"/>
    </xf>
    <xf numFmtId="0" fontId="47" fillId="33" borderId="0" xfId="0" applyFont="1" applyFill="1" applyBorder="1" applyAlignment="1">
      <alignment vertical="justify" wrapText="1"/>
    </xf>
    <xf numFmtId="3" fontId="7" fillId="33" borderId="10" xfId="0" applyNumberFormat="1" applyFont="1" applyFill="1" applyBorder="1" applyAlignment="1">
      <alignment horizontal="right" vertical="justify" wrapText="1"/>
    </xf>
    <xf numFmtId="164" fontId="49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justify" wrapText="1"/>
    </xf>
    <xf numFmtId="164" fontId="12" fillId="33" borderId="10" xfId="0" applyNumberFormat="1" applyFont="1" applyFill="1" applyBorder="1" applyAlignment="1">
      <alignment vertical="justify" wrapText="1"/>
    </xf>
    <xf numFmtId="164" fontId="7" fillId="33" borderId="10" xfId="0" applyNumberFormat="1" applyFont="1" applyFill="1" applyBorder="1" applyAlignment="1">
      <alignment vertical="justify" wrapText="1"/>
    </xf>
    <xf numFmtId="164" fontId="12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top"/>
    </xf>
    <xf numFmtId="164" fontId="12" fillId="33" borderId="10" xfId="0" applyNumberFormat="1" applyFont="1" applyFill="1" applyBorder="1" applyAlignment="1">
      <alignment horizontal="right" vertical="top"/>
    </xf>
    <xf numFmtId="164" fontId="12" fillId="33" borderId="12" xfId="0" applyNumberFormat="1" applyFont="1" applyFill="1" applyBorder="1" applyAlignment="1">
      <alignment horizontal="right" vertical="top"/>
    </xf>
    <xf numFmtId="164" fontId="52" fillId="34" borderId="10" xfId="0" applyNumberFormat="1" applyFont="1" applyFill="1" applyBorder="1" applyAlignment="1">
      <alignment horizontal="right" vertical="justify" wrapText="1"/>
    </xf>
    <xf numFmtId="164" fontId="49" fillId="35" borderId="10" xfId="0" applyNumberFormat="1" applyFont="1" applyFill="1" applyBorder="1" applyAlignment="1">
      <alignment horizontal="right" vertical="justify" wrapText="1"/>
    </xf>
    <xf numFmtId="164" fontId="49" fillId="35" borderId="12" xfId="0" applyNumberFormat="1" applyFont="1" applyFill="1" applyBorder="1" applyAlignment="1">
      <alignment horizontal="right" vertical="justify" wrapText="1"/>
    </xf>
    <xf numFmtId="164" fontId="50" fillId="33" borderId="10" xfId="0" applyNumberFormat="1" applyFont="1" applyFill="1" applyBorder="1" applyAlignment="1">
      <alignment horizontal="right" vertical="justify" wrapText="1"/>
    </xf>
    <xf numFmtId="164" fontId="7" fillId="0" borderId="10" xfId="0" applyNumberFormat="1" applyFont="1" applyBorder="1" applyAlignment="1">
      <alignment shrinkToFit="1"/>
    </xf>
    <xf numFmtId="164" fontId="50" fillId="0" borderId="10" xfId="0" applyNumberFormat="1" applyFont="1" applyBorder="1" applyAlignment="1">
      <alignment horizontal="right" vertical="justify" wrapText="1"/>
    </xf>
    <xf numFmtId="164" fontId="49" fillId="0" borderId="10" xfId="0" applyNumberFormat="1" applyFont="1" applyBorder="1" applyAlignment="1">
      <alignment horizontal="right" vertical="justify" wrapText="1"/>
    </xf>
    <xf numFmtId="164" fontId="50" fillId="33" borderId="10" xfId="0" applyNumberFormat="1" applyFont="1" applyFill="1" applyBorder="1" applyAlignment="1">
      <alignment vertical="justify" wrapText="1"/>
    </xf>
    <xf numFmtId="164" fontId="49" fillId="33" borderId="10" xfId="0" applyNumberFormat="1" applyFont="1" applyFill="1" applyBorder="1" applyAlignment="1">
      <alignment vertical="justify" wrapText="1"/>
    </xf>
    <xf numFmtId="164" fontId="7" fillId="0" borderId="10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3" fontId="53" fillId="0" borderId="10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vertical="top"/>
    </xf>
    <xf numFmtId="164" fontId="12" fillId="0" borderId="10" xfId="0" applyNumberFormat="1" applyFont="1" applyBorder="1" applyAlignment="1">
      <alignment vertical="top" shrinkToFit="1"/>
    </xf>
    <xf numFmtId="3" fontId="50" fillId="0" borderId="13" xfId="0" applyNumberFormat="1" applyFont="1" applyBorder="1" applyAlignment="1">
      <alignment horizontal="center" vertical="top"/>
    </xf>
    <xf numFmtId="164" fontId="52" fillId="33" borderId="10" xfId="0" applyNumberFormat="1" applyFont="1" applyFill="1" applyBorder="1" applyAlignment="1">
      <alignment horizontal="right" vertical="justify" wrapText="1"/>
    </xf>
    <xf numFmtId="3" fontId="54" fillId="33" borderId="10" xfId="0" applyNumberFormat="1" applyFont="1" applyFill="1" applyBorder="1" applyAlignment="1">
      <alignment horizontal="right" vertical="top"/>
    </xf>
    <xf numFmtId="3" fontId="49" fillId="33" borderId="12" xfId="0" applyNumberFormat="1" applyFont="1" applyFill="1" applyBorder="1" applyAlignment="1">
      <alignment horizontal="right" vertical="top"/>
    </xf>
    <xf numFmtId="164" fontId="7" fillId="33" borderId="12" xfId="0" applyNumberFormat="1" applyFont="1" applyFill="1" applyBorder="1" applyAlignment="1">
      <alignment horizontal="right" vertical="top"/>
    </xf>
    <xf numFmtId="164" fontId="49" fillId="0" borderId="10" xfId="0" applyNumberFormat="1" applyFont="1" applyBorder="1" applyAlignment="1">
      <alignment horizontal="right" vertical="justify"/>
    </xf>
    <xf numFmtId="164" fontId="50" fillId="0" borderId="10" xfId="0" applyNumberFormat="1" applyFont="1" applyBorder="1" applyAlignment="1">
      <alignment horizontal="right" vertical="justify"/>
    </xf>
    <xf numFmtId="164" fontId="50" fillId="0" borderId="10" xfId="0" applyNumberFormat="1" applyFont="1" applyBorder="1" applyAlignment="1">
      <alignment vertical="top"/>
    </xf>
    <xf numFmtId="164" fontId="49" fillId="0" borderId="10" xfId="0" applyNumberFormat="1" applyFont="1" applyBorder="1" applyAlignment="1">
      <alignment vertical="top"/>
    </xf>
    <xf numFmtId="0" fontId="0" fillId="0" borderId="0" xfId="0" applyFont="1" applyAlignment="1">
      <alignment vertical="justify" wrapText="1"/>
    </xf>
    <xf numFmtId="3" fontId="0" fillId="33" borderId="10" xfId="0" applyNumberFormat="1" applyFont="1" applyFill="1" applyBorder="1" applyAlignment="1">
      <alignment vertical="justify" wrapText="1"/>
    </xf>
    <xf numFmtId="3" fontId="0" fillId="33" borderId="10" xfId="0" applyNumberFormat="1" applyFont="1" applyFill="1" applyBorder="1" applyAlignment="1">
      <alignment horizontal="right" vertical="justify" wrapText="1"/>
    </xf>
    <xf numFmtId="0" fontId="0" fillId="0" borderId="0" xfId="0" applyFont="1" applyAlignment="1">
      <alignment/>
    </xf>
    <xf numFmtId="164" fontId="7" fillId="0" borderId="10" xfId="0" applyNumberFormat="1" applyFont="1" applyBorder="1" applyAlignment="1">
      <alignment horizontal="right" vertical="top" shrinkToFit="1"/>
    </xf>
    <xf numFmtId="3" fontId="55" fillId="33" borderId="12" xfId="0" applyNumberFormat="1" applyFont="1" applyFill="1" applyBorder="1" applyAlignment="1">
      <alignment horizontal="right" vertical="justify" wrapText="1"/>
    </xf>
    <xf numFmtId="3" fontId="55" fillId="33" borderId="10" xfId="0" applyNumberFormat="1" applyFont="1" applyFill="1" applyBorder="1" applyAlignment="1">
      <alignment horizontal="right" vertical="justify" wrapText="1"/>
    </xf>
    <xf numFmtId="3" fontId="54" fillId="33" borderId="12" xfId="0" applyNumberFormat="1" applyFont="1" applyFill="1" applyBorder="1" applyAlignment="1">
      <alignment horizontal="right" vertical="top"/>
    </xf>
    <xf numFmtId="3" fontId="7" fillId="35" borderId="10" xfId="0" applyNumberFormat="1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left" vertical="justify" wrapText="1"/>
    </xf>
    <xf numFmtId="0" fontId="49" fillId="33" borderId="10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/>
    </xf>
    <xf numFmtId="0" fontId="49" fillId="33" borderId="10" xfId="0" applyNumberFormat="1" applyFont="1" applyFill="1" applyBorder="1" applyAlignment="1">
      <alignment horizontal="right" vertical="justify" wrapText="1"/>
    </xf>
    <xf numFmtId="0" fontId="0" fillId="33" borderId="0" xfId="0" applyFont="1" applyFill="1" applyAlignment="1">
      <alignment vertical="justify" wrapText="1"/>
    </xf>
    <xf numFmtId="164" fontId="51" fillId="0" borderId="10" xfId="0" applyNumberFormat="1" applyFont="1" applyBorder="1" applyAlignment="1">
      <alignment vertical="top"/>
    </xf>
    <xf numFmtId="164" fontId="15" fillId="0" borderId="10" xfId="0" applyNumberFormat="1" applyFont="1" applyBorder="1" applyAlignment="1">
      <alignment horizontal="right" vertical="top"/>
    </xf>
    <xf numFmtId="164" fontId="15" fillId="0" borderId="10" xfId="0" applyNumberFormat="1" applyFont="1" applyBorder="1" applyAlignment="1">
      <alignment vertical="justify"/>
    </xf>
    <xf numFmtId="164" fontId="51" fillId="0" borderId="10" xfId="0" applyNumberFormat="1" applyFont="1" applyBorder="1" applyAlignment="1">
      <alignment vertical="top" wrapText="1"/>
    </xf>
    <xf numFmtId="164" fontId="12" fillId="0" borderId="10" xfId="0" applyNumberFormat="1" applyFont="1" applyBorder="1" applyAlignment="1">
      <alignment horizontal="right" vertical="top" wrapText="1"/>
    </xf>
    <xf numFmtId="164" fontId="15" fillId="33" borderId="10" xfId="0" applyNumberFormat="1" applyFont="1" applyFill="1" applyBorder="1" applyAlignment="1">
      <alignment horizontal="right" vertical="justify" wrapText="1"/>
    </xf>
    <xf numFmtId="164" fontId="50" fillId="0" borderId="10" xfId="0" applyNumberFormat="1" applyFont="1" applyBorder="1" applyAlignment="1">
      <alignment horizontal="right" vertical="top" wrapText="1"/>
    </xf>
    <xf numFmtId="164" fontId="12" fillId="0" borderId="10" xfId="0" applyNumberFormat="1" applyFont="1" applyBorder="1" applyAlignment="1">
      <alignment horizontal="right" vertical="top"/>
    </xf>
    <xf numFmtId="164" fontId="49" fillId="0" borderId="10" xfId="0" applyNumberFormat="1" applyFont="1" applyBorder="1" applyAlignment="1">
      <alignment horizontal="center" vertical="top" wrapText="1"/>
    </xf>
    <xf numFmtId="164" fontId="49" fillId="0" borderId="10" xfId="0" applyNumberFormat="1" applyFont="1" applyBorder="1" applyAlignment="1">
      <alignment horizontal="center" vertical="top"/>
    </xf>
    <xf numFmtId="164" fontId="49" fillId="0" borderId="10" xfId="0" applyNumberFormat="1" applyFont="1" applyBorder="1" applyAlignment="1">
      <alignment horizontal="center" vertical="justify"/>
    </xf>
    <xf numFmtId="164" fontId="49" fillId="0" borderId="10" xfId="0" applyNumberFormat="1" applyFont="1" applyBorder="1" applyAlignment="1">
      <alignment horizontal="right" vertical="top" wrapText="1"/>
    </xf>
    <xf numFmtId="164" fontId="49" fillId="0" borderId="10" xfId="0" applyNumberFormat="1" applyFont="1" applyBorder="1" applyAlignment="1">
      <alignment horizontal="right" vertical="top"/>
    </xf>
    <xf numFmtId="164" fontId="49" fillId="33" borderId="10" xfId="0" applyNumberFormat="1" applyFont="1" applyFill="1" applyBorder="1" applyAlignment="1">
      <alignment horizontal="right" vertical="top"/>
    </xf>
    <xf numFmtId="164" fontId="55" fillId="33" borderId="10" xfId="0" applyNumberFormat="1" applyFont="1" applyFill="1" applyBorder="1" applyAlignment="1">
      <alignment horizontal="right" vertical="top"/>
    </xf>
    <xf numFmtId="164" fontId="49" fillId="33" borderId="10" xfId="0" applyNumberFormat="1" applyFont="1" applyFill="1" applyBorder="1" applyAlignment="1">
      <alignment horizontal="right" vertical="top" shrinkToFit="1"/>
    </xf>
    <xf numFmtId="164" fontId="56" fillId="0" borderId="10" xfId="0" applyNumberFormat="1" applyFont="1" applyBorder="1" applyAlignment="1">
      <alignment horizontal="center" vertical="top"/>
    </xf>
    <xf numFmtId="164" fontId="56" fillId="33" borderId="10" xfId="0" applyNumberFormat="1" applyFont="1" applyFill="1" applyBorder="1" applyAlignment="1">
      <alignment horizontal="right" vertical="justify" wrapText="1"/>
    </xf>
    <xf numFmtId="164" fontId="51" fillId="0" borderId="10" xfId="0" applyNumberFormat="1" applyFont="1" applyBorder="1" applyAlignment="1">
      <alignment horizontal="right" vertical="top"/>
    </xf>
    <xf numFmtId="3" fontId="55" fillId="34" borderId="10" xfId="0" applyNumberFormat="1" applyFont="1" applyFill="1" applyBorder="1" applyAlignment="1">
      <alignment horizontal="right" vertical="justify" wrapText="1"/>
    </xf>
    <xf numFmtId="3" fontId="57" fillId="33" borderId="10" xfId="0" applyNumberFormat="1" applyFont="1" applyFill="1" applyBorder="1" applyAlignment="1">
      <alignment horizontal="right" vertical="justify" wrapText="1"/>
    </xf>
    <xf numFmtId="0" fontId="49" fillId="36" borderId="10" xfId="0" applyNumberFormat="1" applyFont="1" applyFill="1" applyBorder="1" applyAlignment="1">
      <alignment horizontal="right" vertical="justify" wrapText="1"/>
    </xf>
    <xf numFmtId="0" fontId="7" fillId="36" borderId="10" xfId="52" applyNumberFormat="1" applyFont="1" applyFill="1" applyBorder="1" applyAlignment="1" applyProtection="1">
      <alignment horizontal="left" vertical="center" wrapText="1"/>
      <protection hidden="1"/>
    </xf>
    <xf numFmtId="3" fontId="49" fillId="36" borderId="10" xfId="0" applyNumberFormat="1" applyFont="1" applyFill="1" applyBorder="1" applyAlignment="1">
      <alignment horizontal="right" vertical="justify" wrapText="1"/>
    </xf>
    <xf numFmtId="164" fontId="7" fillId="36" borderId="10" xfId="0" applyNumberFormat="1" applyFont="1" applyFill="1" applyBorder="1" applyAlignment="1">
      <alignment horizontal="right" vertical="justify" wrapText="1"/>
    </xf>
    <xf numFmtId="164" fontId="49" fillId="36" borderId="10" xfId="0" applyNumberFormat="1" applyFont="1" applyFill="1" applyBorder="1" applyAlignment="1">
      <alignment horizontal="right" vertical="justify" wrapText="1"/>
    </xf>
    <xf numFmtId="3" fontId="49" fillId="36" borderId="10" xfId="0" applyNumberFormat="1" applyFont="1" applyFill="1" applyBorder="1" applyAlignment="1">
      <alignment horizontal="right" vertical="justify" wrapText="1" shrinkToFit="1"/>
    </xf>
    <xf numFmtId="164" fontId="7" fillId="36" borderId="10" xfId="0" applyNumberFormat="1" applyFont="1" applyFill="1" applyBorder="1" applyAlignment="1">
      <alignment vertical="justify" wrapText="1"/>
    </xf>
    <xf numFmtId="3" fontId="49" fillId="36" borderId="10" xfId="0" applyNumberFormat="1" applyFont="1" applyFill="1" applyBorder="1" applyAlignment="1">
      <alignment vertical="justify" wrapText="1"/>
    </xf>
    <xf numFmtId="0" fontId="0" fillId="36" borderId="0" xfId="0" applyFont="1" applyFill="1" applyAlignment="1">
      <alignment vertical="justify" wrapText="1"/>
    </xf>
    <xf numFmtId="164" fontId="51" fillId="0" borderId="10" xfId="0" applyNumberFormat="1" applyFont="1" applyBorder="1" applyAlignment="1">
      <alignment horizontal="right" vertical="top" wrapText="1"/>
    </xf>
    <xf numFmtId="164" fontId="58" fillId="33" borderId="10" xfId="0" applyNumberFormat="1" applyFont="1" applyFill="1" applyBorder="1" applyAlignment="1">
      <alignment horizontal="right" vertical="top"/>
    </xf>
    <xf numFmtId="164" fontId="59" fillId="0" borderId="0" xfId="0" applyNumberFormat="1" applyFont="1" applyAlignment="1">
      <alignment/>
    </xf>
    <xf numFmtId="164" fontId="55" fillId="33" borderId="10" xfId="0" applyNumberFormat="1" applyFont="1" applyFill="1" applyBorder="1" applyAlignment="1">
      <alignment horizontal="right" vertical="justify" wrapText="1"/>
    </xf>
    <xf numFmtId="164" fontId="50" fillId="0" borderId="10" xfId="0" applyNumberFormat="1" applyFont="1" applyBorder="1" applyAlignment="1">
      <alignment horizontal="left" vertical="justify" wrapText="1"/>
    </xf>
    <xf numFmtId="164" fontId="50" fillId="0" borderId="0" xfId="0" applyNumberFormat="1" applyFont="1" applyAlignment="1">
      <alignment vertical="justify" wrapText="1"/>
    </xf>
    <xf numFmtId="164" fontId="40" fillId="0" borderId="0" xfId="0" applyNumberFormat="1" applyFont="1" applyAlignment="1">
      <alignment vertical="justify" wrapText="1"/>
    </xf>
    <xf numFmtId="0" fontId="49" fillId="0" borderId="14" xfId="0" applyFont="1" applyBorder="1" applyAlignment="1">
      <alignment horizontal="center" vertical="top"/>
    </xf>
    <xf numFmtId="0" fontId="49" fillId="0" borderId="11" xfId="0" applyFont="1" applyBorder="1" applyAlignment="1">
      <alignment horizontal="center" vertical="top"/>
    </xf>
    <xf numFmtId="0" fontId="50" fillId="0" borderId="14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top"/>
    </xf>
    <xf numFmtId="0" fontId="50" fillId="0" borderId="13" xfId="0" applyFont="1" applyBorder="1" applyAlignment="1">
      <alignment horizontal="center" vertical="top"/>
    </xf>
    <xf numFmtId="0" fontId="50" fillId="0" borderId="15" xfId="0" applyFont="1" applyBorder="1" applyAlignment="1">
      <alignment horizontal="center" vertical="top"/>
    </xf>
    <xf numFmtId="3" fontId="60" fillId="0" borderId="0" xfId="0" applyNumberFormat="1" applyFont="1" applyAlignment="1">
      <alignment horizontal="left" vertical="center" wrapText="1"/>
    </xf>
    <xf numFmtId="0" fontId="60" fillId="0" borderId="0" xfId="0" applyFont="1" applyAlignment="1">
      <alignment horizontal="left" vertical="center"/>
    </xf>
    <xf numFmtId="0" fontId="40" fillId="0" borderId="13" xfId="0" applyFont="1" applyBorder="1" applyAlignment="1">
      <alignment horizontal="center" vertical="top"/>
    </xf>
    <xf numFmtId="0" fontId="40" fillId="0" borderId="15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140"/>
  <sheetViews>
    <sheetView tabSelected="1" zoomScale="90" zoomScaleNormal="90" zoomScalePageLayoutView="0" workbookViewId="0" topLeftCell="B1">
      <pane xSplit="1" topLeftCell="C1" activePane="topRight" state="frozen"/>
      <selection pane="topLeft" activeCell="B1" sqref="B1"/>
      <selection pane="topRight" activeCell="B4" sqref="B4:B5"/>
    </sheetView>
  </sheetViews>
  <sheetFormatPr defaultColWidth="9.140625" defaultRowHeight="15"/>
  <cols>
    <col min="1" max="1" width="7.140625" style="0" hidden="1" customWidth="1"/>
    <col min="2" max="2" width="89.7109375" style="5" customWidth="1"/>
    <col min="3" max="3" width="16.421875" style="16" customWidth="1"/>
    <col min="4" max="4" width="16.140625" style="16" customWidth="1"/>
    <col min="5" max="5" width="16.421875" style="22" customWidth="1"/>
    <col min="6" max="6" width="17.00390625" style="22" customWidth="1"/>
    <col min="7" max="8" width="16.57421875" style="22" customWidth="1"/>
    <col min="9" max="9" width="16.28125" style="0" customWidth="1"/>
    <col min="10" max="10" width="15.8515625" style="0" customWidth="1"/>
    <col min="11" max="11" width="15.7109375" style="0" customWidth="1"/>
    <col min="12" max="12" width="15.140625" style="0" customWidth="1"/>
    <col min="13" max="13" width="15.421875" style="0" customWidth="1"/>
    <col min="14" max="14" width="14.7109375" style="0" customWidth="1"/>
    <col min="15" max="15" width="14.8515625" style="0" customWidth="1"/>
    <col min="16" max="16" width="14.57421875" style="0" customWidth="1"/>
    <col min="17" max="17" width="14.421875" style="1" customWidth="1"/>
    <col min="18" max="18" width="14.8515625" style="0" customWidth="1"/>
    <col min="19" max="19" width="14.421875" style="0" customWidth="1"/>
    <col min="20" max="20" width="15.57421875" style="1" customWidth="1"/>
    <col min="21" max="21" width="15.421875" style="0" customWidth="1"/>
    <col min="22" max="22" width="15.57421875" style="56" customWidth="1"/>
    <col min="23" max="23" width="15.7109375" style="0" bestFit="1" customWidth="1"/>
    <col min="24" max="24" width="15.421875" style="0" customWidth="1"/>
    <col min="25" max="25" width="14.8515625" style="0" customWidth="1"/>
    <col min="26" max="26" width="15.7109375" style="0" bestFit="1" customWidth="1"/>
    <col min="27" max="27" width="15.28125" style="0" customWidth="1"/>
    <col min="28" max="28" width="14.8515625" style="0" customWidth="1"/>
    <col min="29" max="29" width="14.140625" style="0" customWidth="1"/>
    <col min="30" max="30" width="14.57421875" style="0" customWidth="1"/>
    <col min="31" max="31" width="14.28125" style="0" customWidth="1"/>
    <col min="32" max="32" width="14.140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14.7109375" style="0" customWidth="1"/>
    <col min="37" max="37" width="14.421875" style="0" customWidth="1"/>
    <col min="38" max="38" width="14.140625" style="0" customWidth="1"/>
    <col min="39" max="39" width="14.8515625" style="0" customWidth="1"/>
    <col min="40" max="40" width="14.00390625" style="0" customWidth="1"/>
    <col min="41" max="41" width="13.7109375" style="0" customWidth="1"/>
    <col min="42" max="42" width="14.421875" style="0" customWidth="1"/>
    <col min="43" max="43" width="14.57421875" style="0" customWidth="1"/>
    <col min="44" max="44" width="14.00390625" style="0" customWidth="1"/>
    <col min="45" max="45" width="14.8515625" style="0" customWidth="1"/>
    <col min="46" max="46" width="13.421875" style="0" customWidth="1"/>
    <col min="47" max="47" width="13.8515625" style="0" customWidth="1"/>
    <col min="48" max="48" width="15.140625" style="0" customWidth="1"/>
    <col min="49" max="49" width="13.57421875" style="0" customWidth="1"/>
    <col min="50" max="50" width="14.00390625" style="0" customWidth="1"/>
    <col min="51" max="51" width="15.00390625" style="0" customWidth="1"/>
    <col min="52" max="52" width="14.57421875" style="0" customWidth="1"/>
    <col min="53" max="53" width="13.7109375" style="0" customWidth="1"/>
    <col min="54" max="54" width="14.7109375" style="0" customWidth="1"/>
    <col min="55" max="55" width="14.00390625" style="0" customWidth="1"/>
    <col min="56" max="56" width="13.8515625" style="0" customWidth="1"/>
    <col min="57" max="57" width="14.8515625" style="0" customWidth="1"/>
    <col min="58" max="58" width="13.57421875" style="0" customWidth="1"/>
    <col min="59" max="59" width="13.8515625" style="0" customWidth="1"/>
    <col min="60" max="60" width="14.421875" style="0" customWidth="1"/>
    <col min="61" max="62" width="13.8515625" style="0" customWidth="1"/>
    <col min="63" max="63" width="14.57421875" style="0" customWidth="1"/>
    <col min="64" max="64" width="13.8515625" style="0" customWidth="1"/>
    <col min="65" max="65" width="15.28125" style="0" customWidth="1"/>
    <col min="66" max="66" width="15.140625" style="0" customWidth="1"/>
    <col min="67" max="67" width="14.28125" style="0" customWidth="1"/>
    <col min="68" max="68" width="13.57421875" style="0" customWidth="1"/>
    <col min="71" max="71" width="11.140625" style="0" bestFit="1" customWidth="1"/>
    <col min="78" max="78" width="16.140625" style="0" customWidth="1"/>
  </cols>
  <sheetData>
    <row r="2" spans="3:23" ht="18.75">
      <c r="C2" s="152" t="s">
        <v>137</v>
      </c>
      <c r="D2" s="152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</row>
    <row r="4" spans="1:67" ht="15" customHeight="1">
      <c r="A4" s="145" t="s">
        <v>20</v>
      </c>
      <c r="B4" s="147" t="s">
        <v>27</v>
      </c>
      <c r="C4" s="149" t="s">
        <v>19</v>
      </c>
      <c r="D4" s="150"/>
      <c r="E4" s="150"/>
      <c r="F4" s="85"/>
      <c r="G4" s="85"/>
      <c r="H4" s="149" t="s">
        <v>1</v>
      </c>
      <c r="I4" s="150"/>
      <c r="J4" s="151"/>
      <c r="K4" s="149" t="s">
        <v>0</v>
      </c>
      <c r="L4" s="150"/>
      <c r="M4" s="151"/>
      <c r="N4" s="149" t="s">
        <v>2</v>
      </c>
      <c r="O4" s="150"/>
      <c r="P4" s="151"/>
      <c r="Q4" s="149" t="s">
        <v>3</v>
      </c>
      <c r="R4" s="154"/>
      <c r="S4" s="155"/>
      <c r="T4" s="149" t="s">
        <v>4</v>
      </c>
      <c r="U4" s="154"/>
      <c r="V4" s="155"/>
      <c r="W4" s="149" t="s">
        <v>5</v>
      </c>
      <c r="X4" s="154"/>
      <c r="Y4" s="155"/>
      <c r="Z4" s="149" t="s">
        <v>6</v>
      </c>
      <c r="AA4" s="154"/>
      <c r="AB4" s="155"/>
      <c r="AC4" s="149" t="s">
        <v>7</v>
      </c>
      <c r="AD4" s="154"/>
      <c r="AE4" s="155"/>
      <c r="AF4" s="149" t="s">
        <v>8</v>
      </c>
      <c r="AG4" s="154"/>
      <c r="AH4" s="155"/>
      <c r="AI4" s="149" t="s">
        <v>9</v>
      </c>
      <c r="AJ4" s="154"/>
      <c r="AK4" s="155"/>
      <c r="AL4" s="149" t="s">
        <v>10</v>
      </c>
      <c r="AM4" s="154"/>
      <c r="AN4" s="155"/>
      <c r="AO4" s="149" t="s">
        <v>11</v>
      </c>
      <c r="AP4" s="150"/>
      <c r="AQ4" s="155"/>
      <c r="AR4" s="149" t="s">
        <v>12</v>
      </c>
      <c r="AS4" s="154"/>
      <c r="AT4" s="155"/>
      <c r="AU4" s="149" t="s">
        <v>13</v>
      </c>
      <c r="AV4" s="154"/>
      <c r="AW4" s="155"/>
      <c r="AX4" s="149" t="s">
        <v>14</v>
      </c>
      <c r="AY4" s="154"/>
      <c r="AZ4" s="155"/>
      <c r="BA4" s="149" t="s">
        <v>15</v>
      </c>
      <c r="BB4" s="154"/>
      <c r="BC4" s="155"/>
      <c r="BD4" s="149" t="s">
        <v>16</v>
      </c>
      <c r="BE4" s="154"/>
      <c r="BF4" s="155"/>
      <c r="BG4" s="149" t="s">
        <v>17</v>
      </c>
      <c r="BH4" s="154"/>
      <c r="BI4" s="155"/>
      <c r="BJ4" s="149" t="s">
        <v>18</v>
      </c>
      <c r="BK4" s="154"/>
      <c r="BL4" s="155"/>
      <c r="BM4" s="149" t="s">
        <v>36</v>
      </c>
      <c r="BN4" s="154"/>
      <c r="BO4" s="155"/>
    </row>
    <row r="5" spans="1:67" ht="33" customHeight="1">
      <c r="A5" s="146"/>
      <c r="B5" s="148"/>
      <c r="C5" s="58" t="s">
        <v>61</v>
      </c>
      <c r="D5" s="10" t="s">
        <v>35</v>
      </c>
      <c r="E5" s="58" t="s">
        <v>136</v>
      </c>
      <c r="F5" s="10" t="s">
        <v>35</v>
      </c>
      <c r="G5" s="82" t="s">
        <v>49</v>
      </c>
      <c r="H5" s="58" t="s">
        <v>61</v>
      </c>
      <c r="I5" s="58" t="s">
        <v>136</v>
      </c>
      <c r="J5" s="82" t="s">
        <v>49</v>
      </c>
      <c r="K5" s="58" t="s">
        <v>61</v>
      </c>
      <c r="L5" s="58" t="s">
        <v>136</v>
      </c>
      <c r="M5" s="82" t="s">
        <v>49</v>
      </c>
      <c r="N5" s="58" t="s">
        <v>61</v>
      </c>
      <c r="O5" s="58" t="s">
        <v>136</v>
      </c>
      <c r="P5" s="82" t="s">
        <v>49</v>
      </c>
      <c r="Q5" s="58" t="s">
        <v>61</v>
      </c>
      <c r="R5" s="58" t="s">
        <v>136</v>
      </c>
      <c r="S5" s="82" t="s">
        <v>49</v>
      </c>
      <c r="T5" s="58" t="s">
        <v>61</v>
      </c>
      <c r="U5" s="58" t="s">
        <v>136</v>
      </c>
      <c r="V5" s="82" t="s">
        <v>49</v>
      </c>
      <c r="W5" s="58" t="s">
        <v>61</v>
      </c>
      <c r="X5" s="58" t="s">
        <v>136</v>
      </c>
      <c r="Y5" s="82" t="s">
        <v>49</v>
      </c>
      <c r="Z5" s="58" t="s">
        <v>61</v>
      </c>
      <c r="AA5" s="58" t="s">
        <v>136</v>
      </c>
      <c r="AB5" s="82" t="s">
        <v>49</v>
      </c>
      <c r="AC5" s="58" t="s">
        <v>61</v>
      </c>
      <c r="AD5" s="58" t="s">
        <v>136</v>
      </c>
      <c r="AE5" s="82" t="s">
        <v>49</v>
      </c>
      <c r="AF5" s="58" t="s">
        <v>61</v>
      </c>
      <c r="AG5" s="58" t="s">
        <v>136</v>
      </c>
      <c r="AH5" s="82" t="s">
        <v>49</v>
      </c>
      <c r="AI5" s="58" t="s">
        <v>61</v>
      </c>
      <c r="AJ5" s="58" t="s">
        <v>136</v>
      </c>
      <c r="AK5" s="82" t="s">
        <v>49</v>
      </c>
      <c r="AL5" s="58" t="s">
        <v>61</v>
      </c>
      <c r="AM5" s="58" t="s">
        <v>136</v>
      </c>
      <c r="AN5" s="82" t="s">
        <v>49</v>
      </c>
      <c r="AO5" s="58" t="s">
        <v>61</v>
      </c>
      <c r="AP5" s="58" t="s">
        <v>136</v>
      </c>
      <c r="AQ5" s="82" t="s">
        <v>49</v>
      </c>
      <c r="AR5" s="58" t="s">
        <v>61</v>
      </c>
      <c r="AS5" s="58" t="s">
        <v>136</v>
      </c>
      <c r="AT5" s="82" t="s">
        <v>49</v>
      </c>
      <c r="AU5" s="58" t="s">
        <v>61</v>
      </c>
      <c r="AV5" s="58" t="s">
        <v>136</v>
      </c>
      <c r="AW5" s="82" t="s">
        <v>49</v>
      </c>
      <c r="AX5" s="58" t="s">
        <v>61</v>
      </c>
      <c r="AY5" s="58" t="s">
        <v>136</v>
      </c>
      <c r="AZ5" s="82" t="s">
        <v>49</v>
      </c>
      <c r="BA5" s="58" t="s">
        <v>61</v>
      </c>
      <c r="BB5" s="58" t="s">
        <v>136</v>
      </c>
      <c r="BC5" s="82" t="s">
        <v>49</v>
      </c>
      <c r="BD5" s="58" t="s">
        <v>61</v>
      </c>
      <c r="BE5" s="58" t="s">
        <v>136</v>
      </c>
      <c r="BF5" s="82" t="s">
        <v>49</v>
      </c>
      <c r="BG5" s="58" t="s">
        <v>61</v>
      </c>
      <c r="BH5" s="58" t="s">
        <v>136</v>
      </c>
      <c r="BI5" s="82" t="s">
        <v>49</v>
      </c>
      <c r="BJ5" s="58" t="s">
        <v>61</v>
      </c>
      <c r="BK5" s="58" t="s">
        <v>136</v>
      </c>
      <c r="BL5" s="82" t="s">
        <v>49</v>
      </c>
      <c r="BM5" s="58" t="s">
        <v>61</v>
      </c>
      <c r="BN5" s="58" t="s">
        <v>136</v>
      </c>
      <c r="BO5" s="82" t="s">
        <v>49</v>
      </c>
    </row>
    <row r="6" spans="1:67" ht="17.25" customHeight="1">
      <c r="A6" s="28"/>
      <c r="B6" s="31" t="s">
        <v>40</v>
      </c>
      <c r="C6" s="111">
        <v>29023683378</v>
      </c>
      <c r="D6" s="126">
        <v>1111198093</v>
      </c>
      <c r="E6" s="138">
        <f>E8+E14+E71+E135</f>
        <v>30639378170</v>
      </c>
      <c r="F6" s="126">
        <f>F14+F71+F135</f>
        <v>908733708</v>
      </c>
      <c r="G6" s="109">
        <f>E6-C6</f>
        <v>1615694792</v>
      </c>
      <c r="H6" s="111">
        <v>10000211606</v>
      </c>
      <c r="I6" s="111">
        <f>I8+I14+I71+I135</f>
        <v>11262887992</v>
      </c>
      <c r="J6" s="110">
        <f>I6-H6</f>
        <v>1262676386</v>
      </c>
      <c r="K6" s="111">
        <v>3287974280</v>
      </c>
      <c r="L6" s="108">
        <f>L8+L14+L71+L135</f>
        <v>3359883056</v>
      </c>
      <c r="M6" s="110">
        <f>L6-K6</f>
        <v>71908776</v>
      </c>
      <c r="N6" s="108">
        <v>730932155</v>
      </c>
      <c r="O6" s="108">
        <f>O8+O14+O71+O135</f>
        <v>815187448</v>
      </c>
      <c r="P6" s="110">
        <f>O6-N6</f>
        <v>84255293</v>
      </c>
      <c r="Q6" s="108">
        <v>982709209</v>
      </c>
      <c r="R6" s="108">
        <f>R8+R14+R71+R135</f>
        <v>1028440909</v>
      </c>
      <c r="S6" s="110">
        <f>R6-Q6</f>
        <v>45731700</v>
      </c>
      <c r="T6" s="108">
        <v>1845573428</v>
      </c>
      <c r="U6" s="108">
        <f>U8+U14+U71+U135</f>
        <v>1926286155</v>
      </c>
      <c r="V6" s="110">
        <f>U6-T6</f>
        <v>80712727</v>
      </c>
      <c r="W6" s="108">
        <v>1249876117</v>
      </c>
      <c r="X6" s="108">
        <f>X8+X14+X71+X135</f>
        <v>1300430055</v>
      </c>
      <c r="Y6" s="110">
        <f>X6-W6</f>
        <v>50553938</v>
      </c>
      <c r="Z6" s="108">
        <v>1598982136</v>
      </c>
      <c r="AA6" s="108">
        <f>AA8+AA14+AA71+AA135</f>
        <v>1660328367</v>
      </c>
      <c r="AB6" s="110">
        <f>AA6-Z6</f>
        <v>61346231</v>
      </c>
      <c r="AC6" s="108">
        <v>412214248</v>
      </c>
      <c r="AD6" s="108">
        <f>AD8+AD14+AD71+AD135</f>
        <v>430473380</v>
      </c>
      <c r="AE6" s="110">
        <f>AD6-AC6</f>
        <v>18259132</v>
      </c>
      <c r="AF6" s="108">
        <v>515437810</v>
      </c>
      <c r="AG6" s="108">
        <f>AG8+AG14+AG71+AG135</f>
        <v>531733832</v>
      </c>
      <c r="AH6" s="110">
        <f>AG6-AF6</f>
        <v>16296022</v>
      </c>
      <c r="AI6" s="108">
        <v>282711993</v>
      </c>
      <c r="AJ6" s="108">
        <f>AJ8+AJ14+AJ71+AJ135</f>
        <v>287203718</v>
      </c>
      <c r="AK6" s="110">
        <f>AJ6-AI6</f>
        <v>4491725</v>
      </c>
      <c r="AL6" s="108">
        <v>908003945</v>
      </c>
      <c r="AM6" s="108">
        <f>AM8+AM14+AM71+AM135</f>
        <v>939942002</v>
      </c>
      <c r="AN6" s="110">
        <f>AM6-AL6</f>
        <v>31938057</v>
      </c>
      <c r="AO6" s="111">
        <v>920140703</v>
      </c>
      <c r="AP6" s="111">
        <f>AP8+AP14+AP71+AP135</f>
        <v>916694730</v>
      </c>
      <c r="AQ6" s="110">
        <f>AP6-AO6</f>
        <v>-3445973</v>
      </c>
      <c r="AR6" s="108">
        <v>484716522</v>
      </c>
      <c r="AS6" s="108">
        <f>AS8+AS14+AS71+AS135</f>
        <v>478521828</v>
      </c>
      <c r="AT6" s="110">
        <f>AS6-AR6</f>
        <v>-6194694</v>
      </c>
      <c r="AU6" s="108">
        <v>410892834</v>
      </c>
      <c r="AV6" s="108">
        <f>AV8+AV14+AV71+AV135</f>
        <v>434744890</v>
      </c>
      <c r="AW6" s="110">
        <f>AV6-AU6</f>
        <v>23852056</v>
      </c>
      <c r="AX6" s="108">
        <v>576648983</v>
      </c>
      <c r="AY6" s="108">
        <f>AY8+AY14+AY71+AY135</f>
        <v>597515424</v>
      </c>
      <c r="AZ6" s="110">
        <f>AY6-AX6</f>
        <v>20866441</v>
      </c>
      <c r="BA6" s="108">
        <v>632809099</v>
      </c>
      <c r="BB6" s="108">
        <f>BB8+BB14+BB71+BB135</f>
        <v>642350685</v>
      </c>
      <c r="BC6" s="110">
        <f>BB6-BA6</f>
        <v>9541586</v>
      </c>
      <c r="BD6" s="108">
        <v>486544222</v>
      </c>
      <c r="BE6" s="108">
        <f>BE8+BE14+BE71+BE135</f>
        <v>490430506</v>
      </c>
      <c r="BF6" s="112">
        <f>BE6-BD6</f>
        <v>3886284</v>
      </c>
      <c r="BG6" s="108">
        <v>615201822</v>
      </c>
      <c r="BH6" s="108">
        <f>BH8+BH14+BH71+BH135</f>
        <v>618212708</v>
      </c>
      <c r="BI6" s="112">
        <f>BH6-BG6</f>
        <v>3010886</v>
      </c>
      <c r="BJ6" s="108">
        <v>589717874</v>
      </c>
      <c r="BK6" s="108">
        <f>BK8+BK14+BK71+BK135</f>
        <v>605917422</v>
      </c>
      <c r="BL6" s="113">
        <f>BK6-BJ6</f>
        <v>16199548</v>
      </c>
      <c r="BM6" s="108">
        <v>1381186299</v>
      </c>
      <c r="BN6" s="108">
        <f>BN8+BN14+BN71+BN135</f>
        <v>1403459355</v>
      </c>
      <c r="BO6" s="110">
        <f>BN6-BM6</f>
        <v>22273056</v>
      </c>
    </row>
    <row r="7" spans="1:67" ht="17.25" customHeight="1">
      <c r="A7" s="39"/>
      <c r="B7" s="45"/>
      <c r="C7" s="47"/>
      <c r="D7" s="47"/>
      <c r="E7" s="47"/>
      <c r="F7" s="47"/>
      <c r="G7" s="102"/>
      <c r="H7" s="46"/>
      <c r="I7" s="48"/>
      <c r="J7" s="49"/>
      <c r="K7" s="46"/>
      <c r="L7" s="47"/>
      <c r="M7" s="50"/>
      <c r="N7" s="46"/>
      <c r="O7" s="47"/>
      <c r="P7" s="50"/>
      <c r="Q7" s="46"/>
      <c r="R7" s="47"/>
      <c r="S7" s="49"/>
      <c r="T7" s="51"/>
      <c r="U7" s="48"/>
      <c r="V7" s="49"/>
      <c r="W7" s="51"/>
      <c r="X7" s="48"/>
      <c r="Y7" s="49"/>
      <c r="Z7" s="51"/>
      <c r="AA7" s="48"/>
      <c r="AB7" s="49"/>
      <c r="AC7" s="51"/>
      <c r="AD7" s="48"/>
      <c r="AE7" s="49"/>
      <c r="AF7" s="51"/>
      <c r="AG7" s="48"/>
      <c r="AH7" s="49"/>
      <c r="AI7" s="51"/>
      <c r="AJ7" s="48"/>
      <c r="AK7" s="49"/>
      <c r="AL7" s="41"/>
      <c r="AM7" s="43"/>
      <c r="AN7" s="52"/>
      <c r="AO7" s="41"/>
      <c r="AP7" s="41"/>
      <c r="AQ7" s="52"/>
      <c r="AR7" s="41"/>
      <c r="AS7" s="43"/>
      <c r="AT7" s="52"/>
      <c r="AU7" s="41"/>
      <c r="AV7" s="43"/>
      <c r="AW7" s="52"/>
      <c r="AX7" s="41"/>
      <c r="AY7" s="43"/>
      <c r="AZ7" s="52"/>
      <c r="BA7" s="41"/>
      <c r="BB7" s="43"/>
      <c r="BC7" s="52"/>
      <c r="BD7" s="41"/>
      <c r="BE7" s="48"/>
      <c r="BF7" s="49"/>
      <c r="BG7" s="46"/>
      <c r="BH7" s="47"/>
      <c r="BI7" s="50"/>
      <c r="BJ7" s="46"/>
      <c r="BK7" s="47"/>
      <c r="BL7" s="50"/>
      <c r="BM7" s="46"/>
      <c r="BN7" s="47"/>
      <c r="BO7" s="50"/>
    </row>
    <row r="8" spans="1:67" ht="16.5" customHeight="1">
      <c r="A8" s="7"/>
      <c r="B8" s="29" t="s">
        <v>26</v>
      </c>
      <c r="C8" s="114">
        <v>3625200000</v>
      </c>
      <c r="D8" s="124"/>
      <c r="E8" s="114">
        <f>SUM(E9:E10)</f>
        <v>3625200000</v>
      </c>
      <c r="F8" s="140"/>
      <c r="G8" s="115">
        <f>E8-C8</f>
        <v>0</v>
      </c>
      <c r="H8" s="116"/>
      <c r="I8" s="117"/>
      <c r="J8" s="118"/>
      <c r="K8" s="114">
        <v>132023000</v>
      </c>
      <c r="L8" s="114">
        <f>SUM(L9:L10)</f>
        <v>132023000</v>
      </c>
      <c r="M8" s="91">
        <f>L8-K8</f>
        <v>0</v>
      </c>
      <c r="N8" s="114">
        <v>40266000</v>
      </c>
      <c r="O8" s="114">
        <f>SUM(O9:O10)</f>
        <v>40266000</v>
      </c>
      <c r="P8" s="91">
        <f>O8-N8</f>
        <v>0</v>
      </c>
      <c r="Q8" s="114">
        <v>226515000</v>
      </c>
      <c r="R8" s="114">
        <f>SUM(R9:R10)</f>
        <v>226515000</v>
      </c>
      <c r="S8" s="91">
        <f>R8-Q8</f>
        <v>0</v>
      </c>
      <c r="T8" s="114">
        <v>450208000</v>
      </c>
      <c r="U8" s="114">
        <f>SUM(U9:U10)</f>
        <v>450208000</v>
      </c>
      <c r="V8" s="91">
        <f>U8-T8</f>
        <v>0</v>
      </c>
      <c r="W8" s="114">
        <v>301856000</v>
      </c>
      <c r="X8" s="114">
        <f>SUM(X9:X10)</f>
        <v>301856000</v>
      </c>
      <c r="Y8" s="91">
        <f>X8-W8</f>
        <v>0</v>
      </c>
      <c r="Z8" s="114">
        <v>475580000</v>
      </c>
      <c r="AA8" s="114">
        <f>SUM(AA9:AA10)</f>
        <v>475580000</v>
      </c>
      <c r="AB8" s="92">
        <f>AA8-Z8</f>
        <v>0</v>
      </c>
      <c r="AC8" s="114">
        <v>120561000</v>
      </c>
      <c r="AD8" s="114">
        <f>SUM(AD9:AD10)</f>
        <v>120561000</v>
      </c>
      <c r="AE8" s="91">
        <f>AD8-AC8</f>
        <v>0</v>
      </c>
      <c r="AF8" s="114">
        <v>138534000</v>
      </c>
      <c r="AG8" s="114">
        <f>SUM(AG9:AG10)</f>
        <v>138534000</v>
      </c>
      <c r="AH8" s="91">
        <f>AG8-AF8</f>
        <v>0</v>
      </c>
      <c r="AI8" s="114">
        <v>87379000</v>
      </c>
      <c r="AJ8" s="114">
        <f>SUM(AJ9:AJ10)</f>
        <v>87379000</v>
      </c>
      <c r="AK8" s="91">
        <f>AJ8-AI8</f>
        <v>0</v>
      </c>
      <c r="AL8" s="114">
        <v>217046000</v>
      </c>
      <c r="AM8" s="114">
        <f>SUM(AM9:AM10)</f>
        <v>217046000</v>
      </c>
      <c r="AN8" s="91">
        <f>AM8-AL8</f>
        <v>0</v>
      </c>
      <c r="AO8" s="114">
        <v>224783000</v>
      </c>
      <c r="AP8" s="114">
        <f>SUM(AP9:AP10)</f>
        <v>224783000</v>
      </c>
      <c r="AQ8" s="91">
        <f>AP8-AO8</f>
        <v>0</v>
      </c>
      <c r="AR8" s="114">
        <v>153871000</v>
      </c>
      <c r="AS8" s="114">
        <f>SUM(AS9:AS10)</f>
        <v>153871000</v>
      </c>
      <c r="AT8" s="91">
        <f>AS8-AR8</f>
        <v>0</v>
      </c>
      <c r="AU8" s="114">
        <v>119694000</v>
      </c>
      <c r="AV8" s="114">
        <f>SUM(AV9:AV10)</f>
        <v>119694000</v>
      </c>
      <c r="AW8" s="91">
        <f>AV8-AU8</f>
        <v>0</v>
      </c>
      <c r="AX8" s="114">
        <v>157409000</v>
      </c>
      <c r="AY8" s="114">
        <f>SUM(AY9:AY10)</f>
        <v>157409000</v>
      </c>
      <c r="AZ8" s="91">
        <f>AY8-AX8</f>
        <v>0</v>
      </c>
      <c r="BA8" s="114">
        <v>165949000</v>
      </c>
      <c r="BB8" s="114">
        <f>SUM(BB9:BB10)</f>
        <v>165949000</v>
      </c>
      <c r="BC8" s="91">
        <f>BB8-BA8</f>
        <v>0</v>
      </c>
      <c r="BD8" s="114">
        <v>161292000</v>
      </c>
      <c r="BE8" s="114">
        <f>SUM(BE9:BE10)</f>
        <v>161292000</v>
      </c>
      <c r="BF8" s="91">
        <f>BE8-BD8</f>
        <v>0</v>
      </c>
      <c r="BG8" s="114">
        <v>140247000</v>
      </c>
      <c r="BH8" s="114">
        <f>SUM(BH9:BH10)</f>
        <v>140247000</v>
      </c>
      <c r="BI8" s="91">
        <f>BH8-BG8</f>
        <v>0</v>
      </c>
      <c r="BJ8" s="114">
        <v>187430000</v>
      </c>
      <c r="BK8" s="114">
        <f>SUM(BK9:BK10)</f>
        <v>187430000</v>
      </c>
      <c r="BL8" s="91">
        <f>BK8-BJ8</f>
        <v>0</v>
      </c>
      <c r="BM8" s="114">
        <v>124557000</v>
      </c>
      <c r="BN8" s="114">
        <f>SUM(BN9:BN10)</f>
        <v>124557000</v>
      </c>
      <c r="BO8" s="91">
        <f>BN8-BM8</f>
        <v>0</v>
      </c>
    </row>
    <row r="9" spans="1:68" ht="31.5">
      <c r="A9" s="2"/>
      <c r="B9" s="4" t="s">
        <v>22</v>
      </c>
      <c r="C9" s="119">
        <v>2913353000</v>
      </c>
      <c r="D9" s="125"/>
      <c r="E9" s="119">
        <v>2913353000</v>
      </c>
      <c r="F9" s="141"/>
      <c r="G9" s="68">
        <f>E9-C9</f>
        <v>0</v>
      </c>
      <c r="H9" s="120"/>
      <c r="I9" s="121"/>
      <c r="J9" s="121"/>
      <c r="K9" s="119">
        <v>132023000</v>
      </c>
      <c r="L9" s="119">
        <v>132023000</v>
      </c>
      <c r="M9" s="90">
        <f>L9-K9</f>
        <v>0</v>
      </c>
      <c r="N9" s="119">
        <v>40266000</v>
      </c>
      <c r="O9" s="119">
        <v>40266000</v>
      </c>
      <c r="P9" s="90">
        <f>O9-N9</f>
        <v>0</v>
      </c>
      <c r="Q9" s="119">
        <v>181001000</v>
      </c>
      <c r="R9" s="119">
        <v>181001000</v>
      </c>
      <c r="S9" s="90">
        <f>R9-Q9</f>
        <v>0</v>
      </c>
      <c r="T9" s="119">
        <v>332992000</v>
      </c>
      <c r="U9" s="119">
        <v>332992000</v>
      </c>
      <c r="V9" s="90">
        <f>U9-T9</f>
        <v>0</v>
      </c>
      <c r="W9" s="119">
        <v>242439000</v>
      </c>
      <c r="X9" s="119">
        <v>242439000</v>
      </c>
      <c r="Y9" s="90">
        <f>X9-W9</f>
        <v>0</v>
      </c>
      <c r="Z9" s="119">
        <v>434177000</v>
      </c>
      <c r="AA9" s="119">
        <v>434177000</v>
      </c>
      <c r="AB9" s="93">
        <f>AA9-Z9</f>
        <v>0</v>
      </c>
      <c r="AC9" s="119">
        <v>82237000</v>
      </c>
      <c r="AD9" s="119">
        <v>82237000</v>
      </c>
      <c r="AE9" s="90">
        <f>AD9-AC9</f>
        <v>0</v>
      </c>
      <c r="AF9" s="119">
        <v>117095000</v>
      </c>
      <c r="AG9" s="119">
        <v>117095000</v>
      </c>
      <c r="AH9" s="90">
        <f>AG9-AF9</f>
        <v>0</v>
      </c>
      <c r="AI9" s="119">
        <v>73992000</v>
      </c>
      <c r="AJ9" s="119">
        <v>73992000</v>
      </c>
      <c r="AK9" s="90">
        <f>AJ9-AI9</f>
        <v>0</v>
      </c>
      <c r="AL9" s="119">
        <v>158851000</v>
      </c>
      <c r="AM9" s="119">
        <v>158851000</v>
      </c>
      <c r="AN9" s="90">
        <f>AM9-AL9</f>
        <v>0</v>
      </c>
      <c r="AO9" s="119">
        <v>190325000</v>
      </c>
      <c r="AP9" s="119">
        <v>190325000</v>
      </c>
      <c r="AQ9" s="90"/>
      <c r="AR9" s="119">
        <v>131403000</v>
      </c>
      <c r="AS9" s="119">
        <v>131403000</v>
      </c>
      <c r="AT9" s="90">
        <f>AS9-AR9</f>
        <v>0</v>
      </c>
      <c r="AU9" s="119">
        <v>106194000</v>
      </c>
      <c r="AV9" s="119">
        <v>106194000</v>
      </c>
      <c r="AW9" s="90">
        <f>AV9-AU9</f>
        <v>0</v>
      </c>
      <c r="AX9" s="119">
        <v>130392000</v>
      </c>
      <c r="AY9" s="119">
        <v>130392000</v>
      </c>
      <c r="AZ9" s="90">
        <f>AY9-AX9</f>
        <v>0</v>
      </c>
      <c r="BA9" s="119">
        <v>108592000</v>
      </c>
      <c r="BB9" s="119">
        <v>108592000</v>
      </c>
      <c r="BC9" s="90">
        <f>BB9-BA9</f>
        <v>0</v>
      </c>
      <c r="BD9" s="119">
        <v>137766000</v>
      </c>
      <c r="BE9" s="119">
        <v>137766000</v>
      </c>
      <c r="BF9" s="90">
        <f>BE9-BD9</f>
        <v>0</v>
      </c>
      <c r="BG9" s="116">
        <v>113769000</v>
      </c>
      <c r="BH9" s="116">
        <v>113769000</v>
      </c>
      <c r="BI9" s="90">
        <f>BH9-BG9</f>
        <v>0</v>
      </c>
      <c r="BJ9" s="116">
        <v>153602000</v>
      </c>
      <c r="BK9" s="116">
        <v>153602000</v>
      </c>
      <c r="BL9" s="90">
        <f>BK9-BJ9</f>
        <v>0</v>
      </c>
      <c r="BM9" s="119">
        <v>46237000</v>
      </c>
      <c r="BN9" s="119">
        <v>46237000</v>
      </c>
      <c r="BO9" s="90">
        <f>BN9-BM9</f>
        <v>0</v>
      </c>
      <c r="BP9" s="81"/>
    </row>
    <row r="10" spans="1:67" ht="15.75" customHeight="1">
      <c r="A10" s="2"/>
      <c r="B10" s="4" t="s">
        <v>21</v>
      </c>
      <c r="C10" s="119">
        <v>711847000</v>
      </c>
      <c r="D10" s="139"/>
      <c r="E10" s="119">
        <v>711847000</v>
      </c>
      <c r="F10" s="122"/>
      <c r="G10" s="68">
        <f>E10-C10</f>
        <v>0</v>
      </c>
      <c r="H10" s="120"/>
      <c r="I10" s="121"/>
      <c r="J10" s="121"/>
      <c r="K10" s="121"/>
      <c r="L10" s="121"/>
      <c r="M10" s="90">
        <f>L10-K10</f>
        <v>0</v>
      </c>
      <c r="N10" s="121"/>
      <c r="O10" s="121"/>
      <c r="P10" s="90">
        <f>O10-N10</f>
        <v>0</v>
      </c>
      <c r="Q10" s="123">
        <v>45514000</v>
      </c>
      <c r="R10" s="123">
        <v>45514000</v>
      </c>
      <c r="S10" s="90">
        <f>R10-Q10</f>
        <v>0</v>
      </c>
      <c r="T10" s="123">
        <v>117216000</v>
      </c>
      <c r="U10" s="123">
        <v>117216000</v>
      </c>
      <c r="V10" s="90">
        <f>U10-T10</f>
        <v>0</v>
      </c>
      <c r="W10" s="121">
        <v>59417000</v>
      </c>
      <c r="X10" s="121">
        <v>59417000</v>
      </c>
      <c r="Y10" s="90">
        <f>X10-W10</f>
        <v>0</v>
      </c>
      <c r="Z10" s="121">
        <v>41403000</v>
      </c>
      <c r="AA10" s="121">
        <v>41403000</v>
      </c>
      <c r="AB10" s="93">
        <f>AA10-Z10</f>
        <v>0</v>
      </c>
      <c r="AC10" s="121">
        <v>38324000</v>
      </c>
      <c r="AD10" s="121">
        <v>38324000</v>
      </c>
      <c r="AE10" s="90">
        <f>AD10-AC10</f>
        <v>0</v>
      </c>
      <c r="AF10" s="121">
        <v>21439000</v>
      </c>
      <c r="AG10" s="121">
        <v>21439000</v>
      </c>
      <c r="AH10" s="90">
        <f>AG10-AF10</f>
        <v>0</v>
      </c>
      <c r="AI10" s="121">
        <v>13387000</v>
      </c>
      <c r="AJ10" s="121">
        <v>13387000</v>
      </c>
      <c r="AK10" s="90">
        <f>AJ10-AI10</f>
        <v>0</v>
      </c>
      <c r="AL10" s="121">
        <v>58195000</v>
      </c>
      <c r="AM10" s="121">
        <v>58195000</v>
      </c>
      <c r="AN10" s="90">
        <f>AM10-AL10</f>
        <v>0</v>
      </c>
      <c r="AO10" s="121">
        <v>34458000</v>
      </c>
      <c r="AP10" s="121">
        <v>34458000</v>
      </c>
      <c r="AQ10" s="90">
        <f>AP10-AO10</f>
        <v>0</v>
      </c>
      <c r="AR10" s="121">
        <v>22468000</v>
      </c>
      <c r="AS10" s="121">
        <v>22468000</v>
      </c>
      <c r="AT10" s="90">
        <f>AS10-AR10</f>
        <v>0</v>
      </c>
      <c r="AU10" s="121">
        <v>13500000</v>
      </c>
      <c r="AV10" s="121">
        <v>13500000</v>
      </c>
      <c r="AW10" s="90">
        <f>AV10-AU10</f>
        <v>0</v>
      </c>
      <c r="AX10" s="121">
        <v>27017000</v>
      </c>
      <c r="AY10" s="121">
        <v>27017000</v>
      </c>
      <c r="AZ10" s="90">
        <f>AY10-AX10</f>
        <v>0</v>
      </c>
      <c r="BA10" s="121">
        <v>57357000</v>
      </c>
      <c r="BB10" s="121">
        <v>57357000</v>
      </c>
      <c r="BC10" s="90">
        <f>BB10-BA10</f>
        <v>0</v>
      </c>
      <c r="BD10" s="121">
        <v>23526000</v>
      </c>
      <c r="BE10" s="121">
        <v>23526000</v>
      </c>
      <c r="BF10" s="90">
        <f>BE10-BD10</f>
        <v>0</v>
      </c>
      <c r="BG10" s="121">
        <v>26478000</v>
      </c>
      <c r="BH10" s="121">
        <v>26478000</v>
      </c>
      <c r="BI10" s="90">
        <f>BH10-BG10</f>
        <v>0</v>
      </c>
      <c r="BJ10" s="121">
        <v>33828000</v>
      </c>
      <c r="BK10" s="121">
        <v>33828000</v>
      </c>
      <c r="BL10" s="90">
        <f>BK10-BJ10</f>
        <v>0</v>
      </c>
      <c r="BM10" s="121">
        <v>78320000</v>
      </c>
      <c r="BN10" s="121">
        <v>78320000</v>
      </c>
      <c r="BO10" s="90">
        <f>BN10-BM10</f>
        <v>0</v>
      </c>
    </row>
    <row r="11" spans="1:67" ht="15.75" hidden="1">
      <c r="A11" s="2"/>
      <c r="B11" s="4"/>
      <c r="C11" s="17"/>
      <c r="D11" s="17"/>
      <c r="E11" s="17"/>
      <c r="F11" s="17"/>
      <c r="G11" s="17"/>
      <c r="H11" s="18"/>
      <c r="I11" s="17"/>
      <c r="J11" s="17"/>
      <c r="K11" s="17"/>
      <c r="L11" s="17"/>
      <c r="M11" s="17"/>
      <c r="N11" s="17"/>
      <c r="O11" s="17"/>
      <c r="P11" s="17"/>
      <c r="Q11" s="23"/>
      <c r="R11" s="17"/>
      <c r="S11" s="32">
        <f>R11-Q11</f>
        <v>0</v>
      </c>
      <c r="T11" s="23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</row>
    <row r="12" spans="1:67" ht="15.75" hidden="1">
      <c r="A12" s="2"/>
      <c r="B12" s="4"/>
      <c r="C12" s="17"/>
      <c r="D12" s="17"/>
      <c r="E12" s="17"/>
      <c r="F12" s="17"/>
      <c r="G12" s="17"/>
      <c r="H12" s="18"/>
      <c r="I12" s="17"/>
      <c r="J12" s="17"/>
      <c r="K12" s="17"/>
      <c r="L12" s="17"/>
      <c r="M12" s="17"/>
      <c r="N12" s="17"/>
      <c r="O12" s="17"/>
      <c r="P12" s="17"/>
      <c r="Q12" s="23"/>
      <c r="R12" s="17"/>
      <c r="S12" s="32">
        <f>R12-Q12</f>
        <v>0</v>
      </c>
      <c r="T12" s="23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</row>
    <row r="13" spans="1:67" ht="15.75">
      <c r="A13" s="2"/>
      <c r="B13" s="40"/>
      <c r="C13" s="42"/>
      <c r="D13" s="42"/>
      <c r="E13" s="42"/>
      <c r="F13" s="42"/>
      <c r="G13" s="42"/>
      <c r="H13" s="43"/>
      <c r="I13" s="43"/>
      <c r="J13" s="43"/>
      <c r="K13" s="43"/>
      <c r="L13" s="43"/>
      <c r="M13" s="43"/>
      <c r="N13" s="43"/>
      <c r="O13" s="43"/>
      <c r="P13" s="43"/>
      <c r="Q13" s="44"/>
      <c r="R13" s="43"/>
      <c r="S13" s="43"/>
      <c r="T13" s="44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</row>
    <row r="14" spans="1:67" ht="18" customHeight="1">
      <c r="A14" s="2"/>
      <c r="B14" s="6" t="s">
        <v>37</v>
      </c>
      <c r="C14" s="60">
        <v>2871229370</v>
      </c>
      <c r="D14" s="60">
        <v>976663589</v>
      </c>
      <c r="E14" s="60">
        <f>SUM(E15:E68)</f>
        <v>4219347355</v>
      </c>
      <c r="F14" s="60">
        <f>SUM(F15:F68)</f>
        <v>684199204</v>
      </c>
      <c r="G14" s="70">
        <f aca="true" t="shared" si="0" ref="G14:G45">E14-C14</f>
        <v>1348117985</v>
      </c>
      <c r="H14" s="19">
        <v>689834746</v>
      </c>
      <c r="I14" s="19">
        <f>SUM(I15:I68)</f>
        <v>1872854980</v>
      </c>
      <c r="J14" s="69">
        <f>I14-H14</f>
        <v>1183020234</v>
      </c>
      <c r="K14" s="19">
        <v>306725205</v>
      </c>
      <c r="L14" s="19">
        <f>SUM(L15:L68)</f>
        <v>355526589</v>
      </c>
      <c r="M14" s="69">
        <f>L14-K14</f>
        <v>48801384</v>
      </c>
      <c r="N14" s="19">
        <v>61838321</v>
      </c>
      <c r="O14" s="19">
        <f>SUM(O15:O66)</f>
        <v>139011701</v>
      </c>
      <c r="P14" s="69">
        <f>O14-N14</f>
        <v>77173380</v>
      </c>
      <c r="Q14" s="19">
        <v>87740172</v>
      </c>
      <c r="R14" s="19">
        <f>SUM(R15:R66)</f>
        <v>129104321</v>
      </c>
      <c r="S14" s="69">
        <f>R14-Q14</f>
        <v>41364149</v>
      </c>
      <c r="T14" s="19">
        <v>78501910</v>
      </c>
      <c r="U14" s="19">
        <f>SUM(U15:U66)</f>
        <v>149840323</v>
      </c>
      <c r="V14" s="69">
        <f>U14-T14</f>
        <v>71338413</v>
      </c>
      <c r="W14" s="19">
        <v>71920604</v>
      </c>
      <c r="X14" s="19">
        <f>SUM(X15:X66)</f>
        <v>115559775</v>
      </c>
      <c r="Y14" s="69">
        <f>X14-W14</f>
        <v>43639171</v>
      </c>
      <c r="Z14" s="12">
        <v>50129880</v>
      </c>
      <c r="AA14" s="12">
        <f>SUM(AA15:AA66)</f>
        <v>103093154</v>
      </c>
      <c r="AB14" s="69">
        <f>AA14-Z14</f>
        <v>52963274</v>
      </c>
      <c r="AC14" s="19">
        <v>23392163</v>
      </c>
      <c r="AD14" s="19">
        <f>SUM(AD15:AD66)</f>
        <v>39856109</v>
      </c>
      <c r="AE14" s="69">
        <f>AD14-AC14</f>
        <v>16463946</v>
      </c>
      <c r="AF14" s="19">
        <v>30920761</v>
      </c>
      <c r="AG14" s="19">
        <f>SUM(AG15:AG66)</f>
        <v>45187636</v>
      </c>
      <c r="AH14" s="67">
        <f>AG14-AF14</f>
        <v>14266875</v>
      </c>
      <c r="AI14" s="19">
        <v>11354690</v>
      </c>
      <c r="AJ14" s="19">
        <f>SUM(AJ15:AJ66)</f>
        <v>14562690</v>
      </c>
      <c r="AK14" s="69">
        <f>AJ14-AI14</f>
        <v>3208000</v>
      </c>
      <c r="AL14" s="19">
        <v>34122954</v>
      </c>
      <c r="AM14" s="19">
        <f>SUM(AM15:AM66)</f>
        <v>62413612</v>
      </c>
      <c r="AN14" s="69">
        <f>AM14-AL14</f>
        <v>28290658</v>
      </c>
      <c r="AO14" s="19">
        <v>79300860</v>
      </c>
      <c r="AP14" s="19">
        <f>SUM(AP15:AP66)</f>
        <v>71295719</v>
      </c>
      <c r="AQ14" s="69">
        <f>AP14-AO14</f>
        <v>-8005141</v>
      </c>
      <c r="AR14" s="19">
        <v>38233769</v>
      </c>
      <c r="AS14" s="19">
        <f>SUM(AS15:AS66)</f>
        <v>30448769</v>
      </c>
      <c r="AT14" s="69">
        <f>AS14-AR14</f>
        <v>-7785000</v>
      </c>
      <c r="AU14" s="19">
        <v>36882285</v>
      </c>
      <c r="AV14" s="19">
        <f>SUM(AV15:AV66)</f>
        <v>59145740</v>
      </c>
      <c r="AW14" s="69">
        <f>AV14-AU14</f>
        <v>22263455</v>
      </c>
      <c r="AX14" s="19">
        <v>26253842</v>
      </c>
      <c r="AY14" s="19">
        <f>SUM(AY15:AY66)</f>
        <v>44861492</v>
      </c>
      <c r="AZ14" s="69">
        <f>AY14-AX14</f>
        <v>18607650</v>
      </c>
      <c r="BA14" s="19">
        <v>33616028</v>
      </c>
      <c r="BB14" s="19">
        <f>SUM(BB15:BB66)</f>
        <v>39210338</v>
      </c>
      <c r="BC14" s="69">
        <f>BB14-BA14</f>
        <v>5594310</v>
      </c>
      <c r="BD14" s="19">
        <v>28147180</v>
      </c>
      <c r="BE14" s="19">
        <f>SUM(BE15:BE66)</f>
        <v>30061180</v>
      </c>
      <c r="BF14" s="69">
        <f>BE14-BD14</f>
        <v>1914000</v>
      </c>
      <c r="BG14" s="19">
        <v>93061041</v>
      </c>
      <c r="BH14" s="19">
        <f>SUM(BH15:BH66)</f>
        <v>93733735</v>
      </c>
      <c r="BI14" s="69">
        <f>BH14-BG14</f>
        <v>672694</v>
      </c>
      <c r="BJ14" s="19">
        <v>25322191</v>
      </c>
      <c r="BK14" s="19">
        <f>SUM(BK15:BK66)</f>
        <v>38950196</v>
      </c>
      <c r="BL14" s="69">
        <f>BK14-BJ14</f>
        <v>13628005</v>
      </c>
      <c r="BM14" s="19">
        <v>87267179</v>
      </c>
      <c r="BN14" s="19">
        <f>SUM(BN15:BN66)</f>
        <v>100430092</v>
      </c>
      <c r="BO14" s="69">
        <f>BN14-BM14</f>
        <v>13162913</v>
      </c>
    </row>
    <row r="15" spans="1:67" s="105" customFormat="1" ht="31.5" customHeight="1">
      <c r="A15" s="104"/>
      <c r="B15" s="103" t="s">
        <v>62</v>
      </c>
      <c r="C15" s="15">
        <v>6817606</v>
      </c>
      <c r="D15" s="15">
        <v>6817606</v>
      </c>
      <c r="E15" s="88">
        <v>6817606</v>
      </c>
      <c r="F15" s="88">
        <v>6817606</v>
      </c>
      <c r="G15" s="89">
        <f t="shared" si="0"/>
        <v>0</v>
      </c>
      <c r="H15" s="17"/>
      <c r="I15" s="17"/>
      <c r="J15" s="68">
        <f>I15-H15</f>
        <v>0</v>
      </c>
      <c r="K15" s="17"/>
      <c r="L15" s="17"/>
      <c r="M15" s="68">
        <f>L15-K15</f>
        <v>0</v>
      </c>
      <c r="N15" s="17"/>
      <c r="O15" s="17"/>
      <c r="P15" s="68">
        <f>O15-N15</f>
        <v>0</v>
      </c>
      <c r="Q15" s="17"/>
      <c r="R15" s="17"/>
      <c r="S15" s="68">
        <f>R15-Q15</f>
        <v>0</v>
      </c>
      <c r="T15" s="17"/>
      <c r="U15" s="17"/>
      <c r="V15" s="68">
        <f>U15-T15</f>
        <v>0</v>
      </c>
      <c r="W15" s="17"/>
      <c r="X15" s="17"/>
      <c r="Y15" s="68">
        <f>X15-W15</f>
        <v>0</v>
      </c>
      <c r="Z15" s="20"/>
      <c r="AA15" s="20"/>
      <c r="AB15" s="68">
        <f>AA15-Z15</f>
        <v>0</v>
      </c>
      <c r="AC15" s="17"/>
      <c r="AD15" s="17"/>
      <c r="AE15" s="68">
        <f>AD15-AC15</f>
        <v>0</v>
      </c>
      <c r="AF15" s="17"/>
      <c r="AG15" s="17"/>
      <c r="AH15" s="64">
        <f>AG15-AF15</f>
        <v>0</v>
      </c>
      <c r="AI15" s="17"/>
      <c r="AJ15" s="17"/>
      <c r="AK15" s="68">
        <f>AJ15-AI15</f>
        <v>0</v>
      </c>
      <c r="AL15" s="17"/>
      <c r="AM15" s="17"/>
      <c r="AN15" s="68">
        <f>AM15-AL15</f>
        <v>0</v>
      </c>
      <c r="AO15" s="17"/>
      <c r="AP15" s="17"/>
      <c r="AQ15" s="68">
        <f>AP15-AO15</f>
        <v>0</v>
      </c>
      <c r="AR15" s="17"/>
      <c r="AS15" s="17"/>
      <c r="AT15" s="68">
        <f>AS15-AR15</f>
        <v>0</v>
      </c>
      <c r="AU15" s="17"/>
      <c r="AV15" s="17"/>
      <c r="AW15" s="68">
        <f>AV15-AU15</f>
        <v>0</v>
      </c>
      <c r="AX15" s="17"/>
      <c r="AY15" s="17"/>
      <c r="AZ15" s="68">
        <f>AY15-AX15</f>
        <v>0</v>
      </c>
      <c r="BA15" s="17"/>
      <c r="BB15" s="17"/>
      <c r="BC15" s="68">
        <f>BB15-BA15</f>
        <v>0</v>
      </c>
      <c r="BD15" s="17"/>
      <c r="BE15" s="17"/>
      <c r="BF15" s="68">
        <f>BE15-BD15</f>
        <v>0</v>
      </c>
      <c r="BG15" s="17"/>
      <c r="BH15" s="17"/>
      <c r="BI15" s="68">
        <f>BH15-BG15</f>
        <v>0</v>
      </c>
      <c r="BJ15" s="17"/>
      <c r="BK15" s="17"/>
      <c r="BL15" s="68">
        <f>BK15-BJ15</f>
        <v>0</v>
      </c>
      <c r="BM15" s="17"/>
      <c r="BN15" s="17"/>
      <c r="BO15" s="68">
        <f>BN15-BM15</f>
        <v>0</v>
      </c>
    </row>
    <row r="16" spans="1:67" s="105" customFormat="1" ht="31.5" customHeight="1">
      <c r="A16" s="104"/>
      <c r="B16" s="103" t="s">
        <v>63</v>
      </c>
      <c r="C16" s="15">
        <v>168611000</v>
      </c>
      <c r="D16" s="101"/>
      <c r="E16" s="88">
        <v>168611000</v>
      </c>
      <c r="F16" s="101"/>
      <c r="G16" s="89">
        <f t="shared" si="0"/>
        <v>0</v>
      </c>
      <c r="H16" s="17">
        <v>168611000</v>
      </c>
      <c r="I16" s="88">
        <v>168611000</v>
      </c>
      <c r="J16" s="68">
        <f>I16-H16</f>
        <v>0</v>
      </c>
      <c r="K16" s="17"/>
      <c r="L16" s="17"/>
      <c r="M16" s="68">
        <f>L16-K16</f>
        <v>0</v>
      </c>
      <c r="N16" s="17"/>
      <c r="O16" s="17"/>
      <c r="P16" s="68">
        <f>O16-N16</f>
        <v>0</v>
      </c>
      <c r="Q16" s="17"/>
      <c r="R16" s="17"/>
      <c r="S16" s="68">
        <f>R16-Q16</f>
        <v>0</v>
      </c>
      <c r="T16" s="17"/>
      <c r="U16" s="17"/>
      <c r="V16" s="68">
        <f>U16-T16</f>
        <v>0</v>
      </c>
      <c r="W16" s="17"/>
      <c r="X16" s="17"/>
      <c r="Y16" s="68">
        <f>X16-W16</f>
        <v>0</v>
      </c>
      <c r="Z16" s="20"/>
      <c r="AA16" s="20"/>
      <c r="AB16" s="68">
        <f>AA16-Z16</f>
        <v>0</v>
      </c>
      <c r="AC16" s="17"/>
      <c r="AD16" s="17"/>
      <c r="AE16" s="68">
        <f>AD16-AC16</f>
        <v>0</v>
      </c>
      <c r="AF16" s="17"/>
      <c r="AG16" s="17"/>
      <c r="AH16" s="64">
        <f>AG16-AF16</f>
        <v>0</v>
      </c>
      <c r="AI16" s="17"/>
      <c r="AJ16" s="17"/>
      <c r="AK16" s="68">
        <f>AJ16-AI16</f>
        <v>0</v>
      </c>
      <c r="AL16" s="17"/>
      <c r="AM16" s="17"/>
      <c r="AN16" s="68">
        <f>AM16-AL16</f>
        <v>0</v>
      </c>
      <c r="AO16" s="17"/>
      <c r="AP16" s="17"/>
      <c r="AQ16" s="68">
        <f>AP16-AO16</f>
        <v>0</v>
      </c>
      <c r="AR16" s="17"/>
      <c r="AS16" s="17"/>
      <c r="AT16" s="68">
        <f>AS16-AR16</f>
        <v>0</v>
      </c>
      <c r="AU16" s="17"/>
      <c r="AV16" s="17"/>
      <c r="AW16" s="68">
        <f>AV16-AU16</f>
        <v>0</v>
      </c>
      <c r="AX16" s="17"/>
      <c r="AY16" s="17"/>
      <c r="AZ16" s="68">
        <f>AY16-AX16</f>
        <v>0</v>
      </c>
      <c r="BA16" s="17"/>
      <c r="BB16" s="17"/>
      <c r="BC16" s="68">
        <f>BB16-BA16</f>
        <v>0</v>
      </c>
      <c r="BD16" s="17"/>
      <c r="BE16" s="17"/>
      <c r="BF16" s="68">
        <f>BE16-BD16</f>
        <v>0</v>
      </c>
      <c r="BG16" s="17"/>
      <c r="BH16" s="17"/>
      <c r="BI16" s="68">
        <f>BH16-BG16</f>
        <v>0</v>
      </c>
      <c r="BJ16" s="17"/>
      <c r="BK16" s="17"/>
      <c r="BL16" s="68">
        <f>BK16-BJ16</f>
        <v>0</v>
      </c>
      <c r="BM16" s="15"/>
      <c r="BN16" s="17"/>
      <c r="BO16" s="68">
        <f>BN16-BM16</f>
        <v>0</v>
      </c>
    </row>
    <row r="17" spans="1:67" s="105" customFormat="1" ht="15.75" customHeight="1">
      <c r="A17" s="104"/>
      <c r="B17" s="4" t="s">
        <v>64</v>
      </c>
      <c r="C17" s="88">
        <v>1718000</v>
      </c>
      <c r="D17" s="88">
        <v>1718000</v>
      </c>
      <c r="E17" s="88">
        <v>1800000</v>
      </c>
      <c r="F17" s="88">
        <v>1800000</v>
      </c>
      <c r="G17" s="89">
        <f t="shared" si="0"/>
        <v>82000</v>
      </c>
      <c r="H17" s="17"/>
      <c r="I17" s="17"/>
      <c r="J17" s="68">
        <f>I17-H17</f>
        <v>0</v>
      </c>
      <c r="K17" s="17"/>
      <c r="L17" s="17"/>
      <c r="M17" s="68">
        <f>L17-K17</f>
        <v>0</v>
      </c>
      <c r="N17" s="17"/>
      <c r="O17" s="17"/>
      <c r="P17" s="68">
        <f>O17-N17</f>
        <v>0</v>
      </c>
      <c r="Q17" s="17"/>
      <c r="R17" s="17"/>
      <c r="S17" s="68">
        <f>R17-Q17</f>
        <v>0</v>
      </c>
      <c r="T17" s="17"/>
      <c r="U17" s="17"/>
      <c r="V17" s="68">
        <f>U17-T17</f>
        <v>0</v>
      </c>
      <c r="W17" s="17"/>
      <c r="X17" s="17"/>
      <c r="Y17" s="68">
        <f>X17-W17</f>
        <v>0</v>
      </c>
      <c r="Z17" s="20"/>
      <c r="AA17" s="20"/>
      <c r="AB17" s="68">
        <f>AA17-Z17</f>
        <v>0</v>
      </c>
      <c r="AC17" s="17"/>
      <c r="AD17" s="17"/>
      <c r="AE17" s="68">
        <f>AD17-AC17</f>
        <v>0</v>
      </c>
      <c r="AF17" s="17"/>
      <c r="AG17" s="17"/>
      <c r="AH17" s="64">
        <f>AG17-AF17</f>
        <v>0</v>
      </c>
      <c r="AI17" s="17"/>
      <c r="AJ17" s="17"/>
      <c r="AK17" s="68">
        <f>AJ17-AI17</f>
        <v>0</v>
      </c>
      <c r="AL17" s="17"/>
      <c r="AM17" s="17"/>
      <c r="AN17" s="68">
        <f>AM17-AL17</f>
        <v>0</v>
      </c>
      <c r="AO17" s="17"/>
      <c r="AP17" s="17"/>
      <c r="AQ17" s="68">
        <f>AP17-AO17</f>
        <v>0</v>
      </c>
      <c r="AR17" s="17"/>
      <c r="AS17" s="17"/>
      <c r="AT17" s="68">
        <f>AS17-AR17</f>
        <v>0</v>
      </c>
      <c r="AU17" s="17"/>
      <c r="AV17" s="17"/>
      <c r="AW17" s="68">
        <f>AV17-AU17</f>
        <v>0</v>
      </c>
      <c r="AX17" s="17"/>
      <c r="AY17" s="17"/>
      <c r="AZ17" s="68">
        <f>AY17-AX17</f>
        <v>0</v>
      </c>
      <c r="BA17" s="17"/>
      <c r="BB17" s="17"/>
      <c r="BC17" s="68">
        <f>BB17-BA17</f>
        <v>0</v>
      </c>
      <c r="BD17" s="17"/>
      <c r="BE17" s="17"/>
      <c r="BF17" s="68">
        <f>BE17-BD17</f>
        <v>0</v>
      </c>
      <c r="BG17" s="17"/>
      <c r="BH17" s="17"/>
      <c r="BI17" s="68">
        <f>BH17-BG17</f>
        <v>0</v>
      </c>
      <c r="BJ17" s="17"/>
      <c r="BK17" s="17"/>
      <c r="BL17" s="68">
        <f>BK17-BJ17</f>
        <v>0</v>
      </c>
      <c r="BM17" s="17"/>
      <c r="BN17" s="17"/>
      <c r="BO17" s="68">
        <f>BN17-BM17</f>
        <v>0</v>
      </c>
    </row>
    <row r="18" spans="1:67" s="105" customFormat="1" ht="31.5" customHeight="1">
      <c r="A18" s="104"/>
      <c r="B18" s="4" t="s">
        <v>65</v>
      </c>
      <c r="C18" s="88">
        <v>12696600</v>
      </c>
      <c r="D18" s="88"/>
      <c r="E18" s="88">
        <v>12696600</v>
      </c>
      <c r="F18" s="101"/>
      <c r="G18" s="89">
        <f t="shared" si="0"/>
        <v>0</v>
      </c>
      <c r="H18" s="17">
        <v>5355500</v>
      </c>
      <c r="I18" s="17">
        <v>5355500</v>
      </c>
      <c r="J18" s="68">
        <f>I18-H18</f>
        <v>0</v>
      </c>
      <c r="K18" s="17">
        <v>1760200</v>
      </c>
      <c r="L18" s="17">
        <v>1760200</v>
      </c>
      <c r="M18" s="68">
        <f>L18-K18</f>
        <v>0</v>
      </c>
      <c r="N18" s="17">
        <v>622230</v>
      </c>
      <c r="O18" s="17">
        <v>622230</v>
      </c>
      <c r="P18" s="68">
        <f>O18-N18</f>
        <v>0</v>
      </c>
      <c r="Q18" s="17">
        <v>223300</v>
      </c>
      <c r="R18" s="17">
        <v>223300</v>
      </c>
      <c r="S18" s="68">
        <f>R18-Q18</f>
        <v>0</v>
      </c>
      <c r="T18" s="17">
        <v>874760</v>
      </c>
      <c r="U18" s="17">
        <v>874760</v>
      </c>
      <c r="V18" s="68">
        <f>U18-T18</f>
        <v>0</v>
      </c>
      <c r="W18" s="17">
        <v>615660</v>
      </c>
      <c r="X18" s="17">
        <v>615660</v>
      </c>
      <c r="Y18" s="68">
        <f>X18-W18</f>
        <v>0</v>
      </c>
      <c r="Z18" s="11">
        <v>739850</v>
      </c>
      <c r="AA18" s="11">
        <v>739850</v>
      </c>
      <c r="AB18" s="68">
        <f>AA18-Z18</f>
        <v>0</v>
      </c>
      <c r="AC18" s="17">
        <v>105280</v>
      </c>
      <c r="AD18" s="17">
        <v>105280</v>
      </c>
      <c r="AE18" s="68">
        <f>AD18-AC18</f>
        <v>0</v>
      </c>
      <c r="AF18" s="17">
        <v>155500</v>
      </c>
      <c r="AG18" s="17">
        <v>155500</v>
      </c>
      <c r="AH18" s="64">
        <f>AG18-AF18</f>
        <v>0</v>
      </c>
      <c r="AI18" s="17">
        <v>75840</v>
      </c>
      <c r="AJ18" s="17">
        <v>75840</v>
      </c>
      <c r="AK18" s="68">
        <f>AJ18-AI18</f>
        <v>0</v>
      </c>
      <c r="AL18" s="17">
        <v>466620</v>
      </c>
      <c r="AM18" s="17">
        <v>466620</v>
      </c>
      <c r="AN18" s="68">
        <f>AM18-AL18</f>
        <v>0</v>
      </c>
      <c r="AO18" s="17">
        <v>335200</v>
      </c>
      <c r="AP18" s="17">
        <v>335200</v>
      </c>
      <c r="AQ18" s="68">
        <f>AP18-AO18</f>
        <v>0</v>
      </c>
      <c r="AR18" s="17">
        <v>120750</v>
      </c>
      <c r="AS18" s="17">
        <v>120750</v>
      </c>
      <c r="AT18" s="68">
        <f>AS18-AR18</f>
        <v>0</v>
      </c>
      <c r="AU18" s="17">
        <v>172620</v>
      </c>
      <c r="AV18" s="17">
        <v>172620</v>
      </c>
      <c r="AW18" s="68">
        <f>AV18-AU18</f>
        <v>0</v>
      </c>
      <c r="AX18" s="17">
        <v>129530</v>
      </c>
      <c r="AY18" s="17">
        <v>129530</v>
      </c>
      <c r="AZ18" s="68">
        <f>AY18-AX18</f>
        <v>0</v>
      </c>
      <c r="BA18" s="17">
        <v>159350</v>
      </c>
      <c r="BB18" s="17">
        <v>159350</v>
      </c>
      <c r="BC18" s="68">
        <f>BB18-BA18</f>
        <v>0</v>
      </c>
      <c r="BD18" s="17">
        <v>48420</v>
      </c>
      <c r="BE18" s="17">
        <v>48420</v>
      </c>
      <c r="BF18" s="68">
        <f>BE18-BD18</f>
        <v>0</v>
      </c>
      <c r="BG18" s="17">
        <v>103550</v>
      </c>
      <c r="BH18" s="17">
        <v>103550</v>
      </c>
      <c r="BI18" s="68">
        <f>BH18-BG18</f>
        <v>0</v>
      </c>
      <c r="BJ18" s="17">
        <v>89720</v>
      </c>
      <c r="BK18" s="17">
        <v>89720</v>
      </c>
      <c r="BL18" s="68">
        <f>BK18-BJ18</f>
        <v>0</v>
      </c>
      <c r="BM18" s="17">
        <v>542720</v>
      </c>
      <c r="BN18" s="17">
        <v>542720</v>
      </c>
      <c r="BO18" s="68">
        <f>BN18-BM18</f>
        <v>0</v>
      </c>
    </row>
    <row r="19" spans="1:67" ht="32.25" customHeight="1">
      <c r="A19" s="2"/>
      <c r="B19" s="4" t="s">
        <v>66</v>
      </c>
      <c r="C19" s="88">
        <v>16000000</v>
      </c>
      <c r="D19" s="101"/>
      <c r="E19" s="88">
        <v>16000000</v>
      </c>
      <c r="F19" s="101"/>
      <c r="G19" s="89">
        <f t="shared" si="0"/>
        <v>0</v>
      </c>
      <c r="H19" s="17">
        <v>2563866</v>
      </c>
      <c r="I19" s="17">
        <v>2563866</v>
      </c>
      <c r="J19" s="68">
        <f>I19-H19</f>
        <v>0</v>
      </c>
      <c r="K19" s="17">
        <v>6020713</v>
      </c>
      <c r="L19" s="17">
        <v>6020713</v>
      </c>
      <c r="M19" s="68">
        <f>L19-K19</f>
        <v>0</v>
      </c>
      <c r="N19" s="17">
        <v>1933257</v>
      </c>
      <c r="O19" s="17">
        <v>1933257</v>
      </c>
      <c r="P19" s="68">
        <f>O19-N19</f>
        <v>0</v>
      </c>
      <c r="Q19" s="17"/>
      <c r="R19" s="17"/>
      <c r="S19" s="68">
        <f>R19-Q19</f>
        <v>0</v>
      </c>
      <c r="T19" s="17">
        <v>621404</v>
      </c>
      <c r="U19" s="17">
        <v>621404</v>
      </c>
      <c r="V19" s="68">
        <f>U19-T19</f>
        <v>0</v>
      </c>
      <c r="W19" s="17">
        <v>1150748</v>
      </c>
      <c r="X19" s="17">
        <v>1150748</v>
      </c>
      <c r="Y19" s="68">
        <f>X19-W19</f>
        <v>0</v>
      </c>
      <c r="Z19" s="11"/>
      <c r="AA19" s="11"/>
      <c r="AB19" s="68">
        <f>AA19-Z19</f>
        <v>0</v>
      </c>
      <c r="AC19" s="17"/>
      <c r="AD19" s="17"/>
      <c r="AE19" s="68">
        <f>AD19-AC19</f>
        <v>0</v>
      </c>
      <c r="AF19" s="17">
        <v>1242808</v>
      </c>
      <c r="AG19" s="17">
        <v>1242808</v>
      </c>
      <c r="AH19" s="64">
        <f>AG19-AF19</f>
        <v>0</v>
      </c>
      <c r="AI19" s="17"/>
      <c r="AJ19" s="17"/>
      <c r="AK19" s="68">
        <f>AJ19-AI19</f>
        <v>0</v>
      </c>
      <c r="AL19" s="17"/>
      <c r="AM19" s="17"/>
      <c r="AN19" s="68">
        <f>AM19-AL19</f>
        <v>0</v>
      </c>
      <c r="AO19" s="17">
        <v>676640</v>
      </c>
      <c r="AP19" s="17">
        <v>676640</v>
      </c>
      <c r="AQ19" s="68">
        <f>AP19-AO19</f>
        <v>0</v>
      </c>
      <c r="AR19" s="17">
        <v>151899</v>
      </c>
      <c r="AS19" s="17">
        <v>151899</v>
      </c>
      <c r="AT19" s="68">
        <f>AS19-AR19</f>
        <v>0</v>
      </c>
      <c r="AU19" s="17"/>
      <c r="AV19" s="17"/>
      <c r="AW19" s="68">
        <f>AV19-AU19</f>
        <v>0</v>
      </c>
      <c r="AX19" s="17"/>
      <c r="AY19" s="17"/>
      <c r="AZ19" s="68">
        <f>AY19-AX19</f>
        <v>0</v>
      </c>
      <c r="BA19" s="17"/>
      <c r="BB19" s="17"/>
      <c r="BC19" s="68">
        <f>BB19-BA19</f>
        <v>0</v>
      </c>
      <c r="BD19" s="17"/>
      <c r="BE19" s="17"/>
      <c r="BF19" s="68">
        <f>BE19-BD19</f>
        <v>0</v>
      </c>
      <c r="BG19" s="17"/>
      <c r="BH19" s="17"/>
      <c r="BI19" s="68">
        <f>BH19-BG19</f>
        <v>0</v>
      </c>
      <c r="BJ19" s="17">
        <v>349827</v>
      </c>
      <c r="BK19" s="17">
        <v>349827</v>
      </c>
      <c r="BL19" s="68">
        <f>BK19-BJ19</f>
        <v>0</v>
      </c>
      <c r="BM19" s="17">
        <v>1288838</v>
      </c>
      <c r="BN19" s="17">
        <v>1288838</v>
      </c>
      <c r="BO19" s="68">
        <f>BN19-BM19</f>
        <v>0</v>
      </c>
    </row>
    <row r="20" spans="1:67" s="105" customFormat="1" ht="31.5" customHeight="1">
      <c r="A20" s="104"/>
      <c r="B20" s="4" t="s">
        <v>57</v>
      </c>
      <c r="C20" s="88">
        <v>58225084</v>
      </c>
      <c r="D20" s="88"/>
      <c r="E20" s="88">
        <v>58225084</v>
      </c>
      <c r="F20" s="101"/>
      <c r="G20" s="89">
        <f t="shared" si="0"/>
        <v>0</v>
      </c>
      <c r="H20" s="17">
        <v>58225084</v>
      </c>
      <c r="I20" s="88">
        <v>58225084</v>
      </c>
      <c r="J20" s="68">
        <f>I20-H20</f>
        <v>0</v>
      </c>
      <c r="K20" s="17"/>
      <c r="L20" s="17"/>
      <c r="M20" s="68">
        <f>L20-K20</f>
        <v>0</v>
      </c>
      <c r="N20" s="17"/>
      <c r="O20" s="17"/>
      <c r="P20" s="68">
        <f>O20-N20</f>
        <v>0</v>
      </c>
      <c r="Q20" s="17"/>
      <c r="R20" s="17"/>
      <c r="S20" s="68">
        <f>R20-Q20</f>
        <v>0</v>
      </c>
      <c r="T20" s="17"/>
      <c r="U20" s="17"/>
      <c r="V20" s="68">
        <f>U20-T20</f>
        <v>0</v>
      </c>
      <c r="W20" s="17"/>
      <c r="X20" s="17"/>
      <c r="Y20" s="68">
        <f>X20-W20</f>
        <v>0</v>
      </c>
      <c r="Z20" s="20"/>
      <c r="AA20" s="20"/>
      <c r="AB20" s="68">
        <f>AA20-Z20</f>
        <v>0</v>
      </c>
      <c r="AC20" s="17"/>
      <c r="AD20" s="17"/>
      <c r="AE20" s="68">
        <f>AD20-AC20</f>
        <v>0</v>
      </c>
      <c r="AF20" s="17"/>
      <c r="AG20" s="17"/>
      <c r="AH20" s="64">
        <f>AG20-AF20</f>
        <v>0</v>
      </c>
      <c r="AI20" s="17"/>
      <c r="AJ20" s="17"/>
      <c r="AK20" s="68">
        <f>AJ20-AI20</f>
        <v>0</v>
      </c>
      <c r="AL20" s="17"/>
      <c r="AM20" s="17"/>
      <c r="AN20" s="68">
        <f>AM20-AL20</f>
        <v>0</v>
      </c>
      <c r="AO20" s="17"/>
      <c r="AP20" s="17"/>
      <c r="AQ20" s="68">
        <f>AP20-AO20</f>
        <v>0</v>
      </c>
      <c r="AR20" s="17"/>
      <c r="AS20" s="17"/>
      <c r="AT20" s="68">
        <f>AS20-AR20</f>
        <v>0</v>
      </c>
      <c r="AU20" s="17"/>
      <c r="AV20" s="17"/>
      <c r="AW20" s="68">
        <f>AV20-AU20</f>
        <v>0</v>
      </c>
      <c r="AX20" s="17"/>
      <c r="AY20" s="17"/>
      <c r="AZ20" s="68">
        <f>AY20-AX20</f>
        <v>0</v>
      </c>
      <c r="BA20" s="17"/>
      <c r="BB20" s="17"/>
      <c r="BC20" s="68">
        <f>BB20-BA20</f>
        <v>0</v>
      </c>
      <c r="BD20" s="17"/>
      <c r="BE20" s="17"/>
      <c r="BF20" s="68">
        <f>BE20-BD20</f>
        <v>0</v>
      </c>
      <c r="BG20" s="17"/>
      <c r="BH20" s="17"/>
      <c r="BI20" s="68">
        <f>BH20-BG20</f>
        <v>0</v>
      </c>
      <c r="BJ20" s="17"/>
      <c r="BK20" s="17"/>
      <c r="BL20" s="68">
        <f>BK20-BJ20</f>
        <v>0</v>
      </c>
      <c r="BM20" s="17"/>
      <c r="BN20" s="17"/>
      <c r="BO20" s="68">
        <f>BN20-BM20</f>
        <v>0</v>
      </c>
    </row>
    <row r="21" spans="1:67" s="105" customFormat="1" ht="49.5" customHeight="1">
      <c r="A21" s="104"/>
      <c r="B21" s="4" t="s">
        <v>67</v>
      </c>
      <c r="C21" s="15">
        <v>500000</v>
      </c>
      <c r="D21" s="15">
        <v>500000</v>
      </c>
      <c r="E21" s="88">
        <v>500000</v>
      </c>
      <c r="F21" s="88">
        <v>500000</v>
      </c>
      <c r="G21" s="89">
        <f t="shared" si="0"/>
        <v>0</v>
      </c>
      <c r="H21" s="17"/>
      <c r="I21" s="17"/>
      <c r="J21" s="68">
        <f>I21-H21</f>
        <v>0</v>
      </c>
      <c r="K21" s="17"/>
      <c r="L21" s="17"/>
      <c r="M21" s="68">
        <f>L21-K21</f>
        <v>0</v>
      </c>
      <c r="N21" s="17"/>
      <c r="O21" s="17"/>
      <c r="P21" s="68">
        <f>O21-N21</f>
        <v>0</v>
      </c>
      <c r="Q21" s="17"/>
      <c r="R21" s="17"/>
      <c r="S21" s="68">
        <f>R21-Q21</f>
        <v>0</v>
      </c>
      <c r="T21" s="17"/>
      <c r="U21" s="17"/>
      <c r="V21" s="68">
        <f>U21-T21</f>
        <v>0</v>
      </c>
      <c r="W21" s="17"/>
      <c r="X21" s="17"/>
      <c r="Y21" s="68">
        <f>X21-W21</f>
        <v>0</v>
      </c>
      <c r="Z21" s="20"/>
      <c r="AA21" s="20"/>
      <c r="AB21" s="68">
        <f>AA21-Z21</f>
        <v>0</v>
      </c>
      <c r="AC21" s="17"/>
      <c r="AD21" s="17"/>
      <c r="AE21" s="68">
        <f>AD21-AC21</f>
        <v>0</v>
      </c>
      <c r="AF21" s="17"/>
      <c r="AG21" s="17"/>
      <c r="AH21" s="64">
        <f>AG21-AF21</f>
        <v>0</v>
      </c>
      <c r="AI21" s="17"/>
      <c r="AJ21" s="17"/>
      <c r="AK21" s="68">
        <f>AJ21-AI21</f>
        <v>0</v>
      </c>
      <c r="AL21" s="17"/>
      <c r="AM21" s="17"/>
      <c r="AN21" s="68">
        <f>AM21-AL21</f>
        <v>0</v>
      </c>
      <c r="AO21" s="17"/>
      <c r="AP21" s="17"/>
      <c r="AQ21" s="68">
        <f>AP21-AO21</f>
        <v>0</v>
      </c>
      <c r="AR21" s="17"/>
      <c r="AS21" s="17"/>
      <c r="AT21" s="68">
        <f>AS21-AR21</f>
        <v>0</v>
      </c>
      <c r="AU21" s="17"/>
      <c r="AV21" s="17"/>
      <c r="AW21" s="68">
        <f>AV21-AU21</f>
        <v>0</v>
      </c>
      <c r="AX21" s="17"/>
      <c r="AY21" s="17"/>
      <c r="AZ21" s="68">
        <f>AY21-AX21</f>
        <v>0</v>
      </c>
      <c r="BA21" s="17"/>
      <c r="BB21" s="17"/>
      <c r="BC21" s="68">
        <f>BB21-BA21</f>
        <v>0</v>
      </c>
      <c r="BD21" s="17"/>
      <c r="BE21" s="17"/>
      <c r="BF21" s="68">
        <f>BE21-BD21</f>
        <v>0</v>
      </c>
      <c r="BG21" s="17"/>
      <c r="BH21" s="17"/>
      <c r="BI21" s="68">
        <f>BH21-BG21</f>
        <v>0</v>
      </c>
      <c r="BJ21" s="17"/>
      <c r="BK21" s="17"/>
      <c r="BL21" s="68">
        <f>BK21-BJ21</f>
        <v>0</v>
      </c>
      <c r="BM21" s="17"/>
      <c r="BN21" s="17"/>
      <c r="BO21" s="68">
        <f>BN21-BM21</f>
        <v>0</v>
      </c>
    </row>
    <row r="22" spans="1:67" ht="30.75" customHeight="1">
      <c r="A22" s="2"/>
      <c r="B22" s="4" t="s">
        <v>68</v>
      </c>
      <c r="C22" s="88">
        <v>124803800</v>
      </c>
      <c r="D22" s="88">
        <v>124803800</v>
      </c>
      <c r="E22" s="88">
        <v>124803800</v>
      </c>
      <c r="F22" s="88">
        <v>124803800</v>
      </c>
      <c r="G22" s="89">
        <f t="shared" si="0"/>
        <v>0</v>
      </c>
      <c r="H22" s="87"/>
      <c r="I22" s="87"/>
      <c r="J22" s="68">
        <f>I22-H22</f>
        <v>0</v>
      </c>
      <c r="K22" s="87"/>
      <c r="L22" s="87"/>
      <c r="M22" s="68">
        <f>L22-K22</f>
        <v>0</v>
      </c>
      <c r="N22" s="87"/>
      <c r="O22" s="87"/>
      <c r="P22" s="68">
        <f>O22-N22</f>
        <v>0</v>
      </c>
      <c r="Q22" s="17"/>
      <c r="R22" s="17"/>
      <c r="S22" s="68">
        <f>R22-Q22</f>
        <v>0</v>
      </c>
      <c r="T22" s="17"/>
      <c r="U22" s="17"/>
      <c r="V22" s="68">
        <f>U22-T22</f>
        <v>0</v>
      </c>
      <c r="W22" s="17"/>
      <c r="X22" s="17"/>
      <c r="Y22" s="68">
        <f>X22-W22</f>
        <v>0</v>
      </c>
      <c r="Z22" s="11"/>
      <c r="AA22" s="11"/>
      <c r="AB22" s="68">
        <f>AA22-Z22</f>
        <v>0</v>
      </c>
      <c r="AC22" s="17"/>
      <c r="AD22" s="17"/>
      <c r="AE22" s="68">
        <f>AD22-AC22</f>
        <v>0</v>
      </c>
      <c r="AF22" s="17"/>
      <c r="AG22" s="17"/>
      <c r="AH22" s="64">
        <f>AG22-AF22</f>
        <v>0</v>
      </c>
      <c r="AI22" s="17"/>
      <c r="AJ22" s="17"/>
      <c r="AK22" s="68">
        <f>AJ22-AI22</f>
        <v>0</v>
      </c>
      <c r="AL22" s="17"/>
      <c r="AM22" s="17"/>
      <c r="AN22" s="68">
        <f>AM22-AL22</f>
        <v>0</v>
      </c>
      <c r="AO22" s="17"/>
      <c r="AP22" s="17"/>
      <c r="AQ22" s="68">
        <f>AP22-AO22</f>
        <v>0</v>
      </c>
      <c r="AR22" s="17"/>
      <c r="AS22" s="17"/>
      <c r="AT22" s="68">
        <f>AS22-AR22</f>
        <v>0</v>
      </c>
      <c r="AU22" s="17"/>
      <c r="AV22" s="17"/>
      <c r="AW22" s="68">
        <f>AV22-AU22</f>
        <v>0</v>
      </c>
      <c r="AX22" s="17"/>
      <c r="AY22" s="17"/>
      <c r="AZ22" s="68">
        <f>AY22-AX22</f>
        <v>0</v>
      </c>
      <c r="BA22" s="17"/>
      <c r="BB22" s="17"/>
      <c r="BC22" s="68">
        <f>BB22-BA22</f>
        <v>0</v>
      </c>
      <c r="BD22" s="17"/>
      <c r="BE22" s="17"/>
      <c r="BF22" s="68">
        <f>BE22-BD22</f>
        <v>0</v>
      </c>
      <c r="BG22" s="17"/>
      <c r="BH22" s="17"/>
      <c r="BI22" s="68">
        <f>BH22-BG22</f>
        <v>0</v>
      </c>
      <c r="BJ22" s="17"/>
      <c r="BK22" s="17"/>
      <c r="BL22" s="68">
        <f>BK22-BJ22</f>
        <v>0</v>
      </c>
      <c r="BM22" s="17"/>
      <c r="BN22" s="17"/>
      <c r="BO22" s="68">
        <f>BN22-BM22</f>
        <v>0</v>
      </c>
    </row>
    <row r="23" spans="1:67" ht="31.5" customHeight="1">
      <c r="A23" s="2"/>
      <c r="B23" s="4" t="s">
        <v>69</v>
      </c>
      <c r="C23" s="88">
        <v>4925252</v>
      </c>
      <c r="D23" s="88">
        <v>4925252</v>
      </c>
      <c r="E23" s="88">
        <v>4925252</v>
      </c>
      <c r="F23" s="88">
        <v>4925252</v>
      </c>
      <c r="G23" s="89">
        <f t="shared" si="0"/>
        <v>0</v>
      </c>
      <c r="H23" s="87"/>
      <c r="I23" s="87"/>
      <c r="J23" s="68">
        <f>I23-H23</f>
        <v>0</v>
      </c>
      <c r="K23" s="87"/>
      <c r="L23" s="87"/>
      <c r="M23" s="68">
        <f>L23-K23</f>
        <v>0</v>
      </c>
      <c r="N23" s="87"/>
      <c r="O23" s="87"/>
      <c r="P23" s="68">
        <f>O23-N23</f>
        <v>0</v>
      </c>
      <c r="Q23" s="17"/>
      <c r="R23" s="17"/>
      <c r="S23" s="68">
        <f>R23-Q23</f>
        <v>0</v>
      </c>
      <c r="T23" s="17"/>
      <c r="U23" s="17"/>
      <c r="V23" s="68">
        <f>U23-T23</f>
        <v>0</v>
      </c>
      <c r="W23" s="17"/>
      <c r="X23" s="17"/>
      <c r="Y23" s="68">
        <f>X23-W23</f>
        <v>0</v>
      </c>
      <c r="Z23" s="11"/>
      <c r="AA23" s="11"/>
      <c r="AB23" s="68">
        <f>AA23-Z23</f>
        <v>0</v>
      </c>
      <c r="AC23" s="17"/>
      <c r="AD23" s="17"/>
      <c r="AE23" s="68">
        <f>AD23-AC23</f>
        <v>0</v>
      </c>
      <c r="AF23" s="17"/>
      <c r="AG23" s="17"/>
      <c r="AH23" s="64">
        <f>AG23-AF23</f>
        <v>0</v>
      </c>
      <c r="AI23" s="17"/>
      <c r="AJ23" s="17"/>
      <c r="AK23" s="68">
        <f>AJ23-AI23</f>
        <v>0</v>
      </c>
      <c r="AL23" s="17"/>
      <c r="AM23" s="17"/>
      <c r="AN23" s="68">
        <f>AM23-AL23</f>
        <v>0</v>
      </c>
      <c r="AO23" s="17"/>
      <c r="AP23" s="17"/>
      <c r="AQ23" s="68">
        <f>AP23-AO23</f>
        <v>0</v>
      </c>
      <c r="AR23" s="17"/>
      <c r="AS23" s="17"/>
      <c r="AT23" s="68">
        <f>AS23-AR23</f>
        <v>0</v>
      </c>
      <c r="AU23" s="17"/>
      <c r="AV23" s="17"/>
      <c r="AW23" s="68">
        <f>AV23-AU23</f>
        <v>0</v>
      </c>
      <c r="AX23" s="17"/>
      <c r="AY23" s="17"/>
      <c r="AZ23" s="68">
        <f>AY23-AX23</f>
        <v>0</v>
      </c>
      <c r="BA23" s="17"/>
      <c r="BB23" s="17"/>
      <c r="BC23" s="68">
        <f>BB23-BA23</f>
        <v>0</v>
      </c>
      <c r="BD23" s="17"/>
      <c r="BE23" s="17"/>
      <c r="BF23" s="68">
        <f>BE23-BD23</f>
        <v>0</v>
      </c>
      <c r="BG23" s="17"/>
      <c r="BH23" s="17"/>
      <c r="BI23" s="68">
        <f>BH23-BG23</f>
        <v>0</v>
      </c>
      <c r="BJ23" s="17"/>
      <c r="BK23" s="17"/>
      <c r="BL23" s="68">
        <f>BK23-BJ23</f>
        <v>0</v>
      </c>
      <c r="BM23" s="17"/>
      <c r="BN23" s="17"/>
      <c r="BO23" s="68">
        <f>BN23-BM23</f>
        <v>0</v>
      </c>
    </row>
    <row r="24" spans="1:67" s="97" customFormat="1" ht="15.75" customHeight="1">
      <c r="A24" s="2"/>
      <c r="B24" s="8" t="s">
        <v>70</v>
      </c>
      <c r="C24" s="15">
        <v>404007580</v>
      </c>
      <c r="D24" s="15">
        <v>404007580</v>
      </c>
      <c r="E24" s="15">
        <v>404007580</v>
      </c>
      <c r="F24" s="15">
        <v>404007580</v>
      </c>
      <c r="G24" s="89">
        <f t="shared" si="0"/>
        <v>0</v>
      </c>
      <c r="H24" s="15"/>
      <c r="I24" s="15"/>
      <c r="J24" s="68">
        <f>I24-H24</f>
        <v>0</v>
      </c>
      <c r="K24" s="17"/>
      <c r="L24" s="17"/>
      <c r="M24" s="68">
        <f>L24-K24</f>
        <v>0</v>
      </c>
      <c r="N24" s="17"/>
      <c r="O24" s="17"/>
      <c r="P24" s="68">
        <f>O24-N24</f>
        <v>0</v>
      </c>
      <c r="Q24" s="17"/>
      <c r="R24" s="17"/>
      <c r="S24" s="68">
        <f>R24-Q24</f>
        <v>0</v>
      </c>
      <c r="T24" s="17"/>
      <c r="U24" s="17"/>
      <c r="V24" s="68">
        <f>U24-T24</f>
        <v>0</v>
      </c>
      <c r="W24" s="17"/>
      <c r="X24" s="17"/>
      <c r="Y24" s="68">
        <f>X24-W24</f>
        <v>0</v>
      </c>
      <c r="Z24" s="11"/>
      <c r="AA24" s="11"/>
      <c r="AB24" s="68">
        <f>AA24-Z24</f>
        <v>0</v>
      </c>
      <c r="AC24" s="17"/>
      <c r="AD24" s="17"/>
      <c r="AE24" s="68">
        <f>AD24-AC24</f>
        <v>0</v>
      </c>
      <c r="AF24" s="17"/>
      <c r="AG24" s="17"/>
      <c r="AH24" s="64">
        <f>AG24-AF24</f>
        <v>0</v>
      </c>
      <c r="AI24" s="17"/>
      <c r="AJ24" s="17"/>
      <c r="AK24" s="68">
        <f>AJ24-AI24</f>
        <v>0</v>
      </c>
      <c r="AL24" s="11"/>
      <c r="AM24" s="11"/>
      <c r="AN24" s="68">
        <f>AM24-AL24</f>
        <v>0</v>
      </c>
      <c r="AO24" s="17"/>
      <c r="AP24" s="17"/>
      <c r="AQ24" s="68">
        <f>AP24-AO24</f>
        <v>0</v>
      </c>
      <c r="AR24" s="17"/>
      <c r="AS24" s="17"/>
      <c r="AT24" s="68">
        <f>AS24-AR24</f>
        <v>0</v>
      </c>
      <c r="AU24" s="17"/>
      <c r="AV24" s="17"/>
      <c r="AW24" s="68">
        <f>AV24-AU24</f>
        <v>0</v>
      </c>
      <c r="AX24" s="17"/>
      <c r="AY24" s="17"/>
      <c r="AZ24" s="68">
        <f>AY24-AX24</f>
        <v>0</v>
      </c>
      <c r="BA24" s="17"/>
      <c r="BB24" s="17"/>
      <c r="BC24" s="68">
        <f>BB24-BA24</f>
        <v>0</v>
      </c>
      <c r="BD24" s="17"/>
      <c r="BE24" s="17"/>
      <c r="BF24" s="68">
        <f>BE24-BD24</f>
        <v>0</v>
      </c>
      <c r="BG24" s="17"/>
      <c r="BH24" s="17"/>
      <c r="BI24" s="68">
        <f>BH24-BG24</f>
        <v>0</v>
      </c>
      <c r="BJ24" s="17"/>
      <c r="BK24" s="17"/>
      <c r="BL24" s="68">
        <f>BK24-BJ24</f>
        <v>0</v>
      </c>
      <c r="BM24" s="15"/>
      <c r="BN24" s="15"/>
      <c r="BO24" s="68">
        <f>BN24-BM24</f>
        <v>0</v>
      </c>
    </row>
    <row r="25" spans="1:67" s="105" customFormat="1" ht="31.5" customHeight="1">
      <c r="A25" s="104"/>
      <c r="B25" s="4" t="s">
        <v>71</v>
      </c>
      <c r="C25" s="15">
        <v>7413213</v>
      </c>
      <c r="D25" s="15">
        <v>7413213</v>
      </c>
      <c r="E25" s="88">
        <v>7413213</v>
      </c>
      <c r="F25" s="88">
        <v>7413213</v>
      </c>
      <c r="G25" s="89">
        <f t="shared" si="0"/>
        <v>0</v>
      </c>
      <c r="H25" s="17"/>
      <c r="I25" s="17"/>
      <c r="J25" s="68">
        <f>I25-H25</f>
        <v>0</v>
      </c>
      <c r="K25" s="17"/>
      <c r="L25" s="17"/>
      <c r="M25" s="68">
        <f>L25-K25</f>
        <v>0</v>
      </c>
      <c r="N25" s="17"/>
      <c r="O25" s="17"/>
      <c r="P25" s="68"/>
      <c r="Q25" s="17"/>
      <c r="R25" s="17"/>
      <c r="S25" s="68"/>
      <c r="T25" s="17"/>
      <c r="U25" s="17"/>
      <c r="V25" s="68"/>
      <c r="W25" s="17"/>
      <c r="X25" s="17"/>
      <c r="Y25" s="68"/>
      <c r="Z25" s="20"/>
      <c r="AA25" s="20"/>
      <c r="AB25" s="68"/>
      <c r="AC25" s="17"/>
      <c r="AD25" s="17"/>
      <c r="AE25" s="68"/>
      <c r="AF25" s="17"/>
      <c r="AG25" s="17"/>
      <c r="AH25" s="64"/>
      <c r="AI25" s="17"/>
      <c r="AJ25" s="17"/>
      <c r="AK25" s="68"/>
      <c r="AL25" s="17"/>
      <c r="AM25" s="17"/>
      <c r="AN25" s="68"/>
      <c r="AO25" s="17"/>
      <c r="AP25" s="17"/>
      <c r="AQ25" s="68"/>
      <c r="AR25" s="17"/>
      <c r="AS25" s="17"/>
      <c r="AT25" s="68"/>
      <c r="AU25" s="17"/>
      <c r="AV25" s="17"/>
      <c r="AW25" s="68"/>
      <c r="AX25" s="17"/>
      <c r="AY25" s="17"/>
      <c r="AZ25" s="68"/>
      <c r="BA25" s="17"/>
      <c r="BB25" s="17"/>
      <c r="BC25" s="68"/>
      <c r="BD25" s="17"/>
      <c r="BE25" s="17"/>
      <c r="BF25" s="68"/>
      <c r="BG25" s="17"/>
      <c r="BH25" s="17"/>
      <c r="BI25" s="68"/>
      <c r="BJ25" s="17"/>
      <c r="BK25" s="17"/>
      <c r="BL25" s="68"/>
      <c r="BM25" s="17"/>
      <c r="BN25" s="17"/>
      <c r="BO25" s="68"/>
    </row>
    <row r="26" spans="1:67" ht="32.25" customHeight="1">
      <c r="A26" s="2"/>
      <c r="B26" s="4" t="s">
        <v>72</v>
      </c>
      <c r="C26" s="88">
        <v>2607183</v>
      </c>
      <c r="D26" s="101"/>
      <c r="E26" s="88">
        <v>2607183</v>
      </c>
      <c r="F26" s="101"/>
      <c r="G26" s="89">
        <f t="shared" si="0"/>
        <v>0</v>
      </c>
      <c r="H26" s="17">
        <v>545689</v>
      </c>
      <c r="I26" s="17">
        <v>545689</v>
      </c>
      <c r="J26" s="68">
        <f>I26-H26</f>
        <v>0</v>
      </c>
      <c r="K26" s="17">
        <v>272845</v>
      </c>
      <c r="L26" s="17">
        <v>272845</v>
      </c>
      <c r="M26" s="68">
        <f>L26-K26</f>
        <v>0</v>
      </c>
      <c r="N26" s="17">
        <v>90948</v>
      </c>
      <c r="O26" s="17">
        <v>90948</v>
      </c>
      <c r="P26" s="68">
        <f>O26-N26</f>
        <v>0</v>
      </c>
      <c r="Q26" s="17">
        <v>151581</v>
      </c>
      <c r="R26" s="17">
        <v>151581</v>
      </c>
      <c r="S26" s="68">
        <f>R26-Q26</f>
        <v>0</v>
      </c>
      <c r="T26" s="17">
        <v>181897</v>
      </c>
      <c r="U26" s="17">
        <v>181897</v>
      </c>
      <c r="V26" s="68">
        <f>U26-T26</f>
        <v>0</v>
      </c>
      <c r="W26" s="17">
        <v>90948</v>
      </c>
      <c r="X26" s="17">
        <v>90948</v>
      </c>
      <c r="Y26" s="68">
        <f>X26-W26</f>
        <v>0</v>
      </c>
      <c r="Z26" s="11">
        <v>151581</v>
      </c>
      <c r="AA26" s="11">
        <v>151581</v>
      </c>
      <c r="AB26" s="68">
        <f>AA26-Z26</f>
        <v>0</v>
      </c>
      <c r="AC26" s="17">
        <v>60632</v>
      </c>
      <c r="AD26" s="17">
        <v>60632</v>
      </c>
      <c r="AE26" s="68">
        <f>AD26-AC26</f>
        <v>0</v>
      </c>
      <c r="AF26" s="17">
        <v>60632</v>
      </c>
      <c r="AG26" s="17">
        <v>60632</v>
      </c>
      <c r="AH26" s="64">
        <f>AG26-AF26</f>
        <v>0</v>
      </c>
      <c r="AI26" s="17">
        <v>30316</v>
      </c>
      <c r="AJ26" s="17">
        <v>30316</v>
      </c>
      <c r="AK26" s="68">
        <f>AJ26-AI26</f>
        <v>0</v>
      </c>
      <c r="AL26" s="11">
        <v>151581</v>
      </c>
      <c r="AM26" s="11">
        <v>151581</v>
      </c>
      <c r="AN26" s="68">
        <f>AM26-AL26</f>
        <v>0</v>
      </c>
      <c r="AO26" s="17">
        <v>60632</v>
      </c>
      <c r="AP26" s="17">
        <v>60632</v>
      </c>
      <c r="AQ26" s="68">
        <f>AP26-AO26</f>
        <v>0</v>
      </c>
      <c r="AR26" s="17">
        <v>60632</v>
      </c>
      <c r="AS26" s="17">
        <v>60632</v>
      </c>
      <c r="AT26" s="68">
        <f>AS26-AR26</f>
        <v>0</v>
      </c>
      <c r="AU26" s="17">
        <v>60632</v>
      </c>
      <c r="AV26" s="17">
        <v>60632</v>
      </c>
      <c r="AW26" s="68">
        <f>AV26-AU26</f>
        <v>0</v>
      </c>
      <c r="AX26" s="17">
        <v>90948</v>
      </c>
      <c r="AY26" s="17">
        <v>90948</v>
      </c>
      <c r="AZ26" s="68">
        <f>AY26-AX26</f>
        <v>0</v>
      </c>
      <c r="BA26" s="17">
        <v>60632</v>
      </c>
      <c r="BB26" s="17">
        <v>60632</v>
      </c>
      <c r="BC26" s="68">
        <f>BB26-BA26</f>
        <v>0</v>
      </c>
      <c r="BD26" s="17">
        <v>90948</v>
      </c>
      <c r="BE26" s="17">
        <v>90948</v>
      </c>
      <c r="BF26" s="68">
        <f>BE26-BD26</f>
        <v>0</v>
      </c>
      <c r="BG26" s="17">
        <v>90948</v>
      </c>
      <c r="BH26" s="17">
        <v>90948</v>
      </c>
      <c r="BI26" s="68">
        <f>BH26-BG26</f>
        <v>0</v>
      </c>
      <c r="BJ26" s="17">
        <v>60632</v>
      </c>
      <c r="BK26" s="17">
        <v>60632</v>
      </c>
      <c r="BL26" s="68">
        <f>BK26-BJ26</f>
        <v>0</v>
      </c>
      <c r="BM26" s="17">
        <v>242529</v>
      </c>
      <c r="BN26" s="17">
        <v>242529</v>
      </c>
      <c r="BO26" s="68">
        <f>BN26-BM26</f>
        <v>0</v>
      </c>
    </row>
    <row r="27" spans="1:67" ht="30.75" customHeight="1">
      <c r="A27" s="2"/>
      <c r="B27" s="4" t="s">
        <v>73</v>
      </c>
      <c r="C27" s="88">
        <v>175000</v>
      </c>
      <c r="D27" s="101"/>
      <c r="E27" s="88">
        <v>175000</v>
      </c>
      <c r="F27" s="101"/>
      <c r="G27" s="89">
        <f t="shared" si="0"/>
        <v>0</v>
      </c>
      <c r="H27" s="17"/>
      <c r="I27" s="17"/>
      <c r="J27" s="68">
        <f>I27-H27</f>
        <v>0</v>
      </c>
      <c r="K27" s="17"/>
      <c r="L27" s="17"/>
      <c r="M27" s="68">
        <f>L27-K27</f>
        <v>0</v>
      </c>
      <c r="N27" s="17"/>
      <c r="O27" s="17"/>
      <c r="P27" s="68">
        <f>O27-N27</f>
        <v>0</v>
      </c>
      <c r="Q27" s="17"/>
      <c r="R27" s="17"/>
      <c r="S27" s="68">
        <f>R27-Q27</f>
        <v>0</v>
      </c>
      <c r="T27" s="17"/>
      <c r="U27" s="17"/>
      <c r="V27" s="68">
        <f>U27-T27</f>
        <v>0</v>
      </c>
      <c r="W27" s="17"/>
      <c r="X27" s="17"/>
      <c r="Y27" s="68">
        <f>X27-W27</f>
        <v>0</v>
      </c>
      <c r="Z27" s="11">
        <v>59000</v>
      </c>
      <c r="AA27" s="11">
        <v>59000</v>
      </c>
      <c r="AB27" s="68">
        <f>AA27-Z27</f>
        <v>0</v>
      </c>
      <c r="AC27" s="17"/>
      <c r="AD27" s="17"/>
      <c r="AE27" s="68">
        <f>AD27-AC27</f>
        <v>0</v>
      </c>
      <c r="AF27" s="17"/>
      <c r="AG27" s="17"/>
      <c r="AH27" s="64">
        <f>AG27-AF27</f>
        <v>0</v>
      </c>
      <c r="AI27" s="17">
        <v>58000</v>
      </c>
      <c r="AJ27" s="17">
        <v>58000</v>
      </c>
      <c r="AK27" s="68">
        <f>AJ27-AI27</f>
        <v>0</v>
      </c>
      <c r="AL27" s="11"/>
      <c r="AM27" s="11"/>
      <c r="AN27" s="68">
        <f>AM27-AL27</f>
        <v>0</v>
      </c>
      <c r="AO27" s="17"/>
      <c r="AP27" s="17"/>
      <c r="AQ27" s="68">
        <f>AP27-AO27</f>
        <v>0</v>
      </c>
      <c r="AR27" s="17"/>
      <c r="AS27" s="17"/>
      <c r="AT27" s="68">
        <f>AS27-AR27</f>
        <v>0</v>
      </c>
      <c r="AU27" s="17"/>
      <c r="AV27" s="17"/>
      <c r="AW27" s="68">
        <f>AV27-AU27</f>
        <v>0</v>
      </c>
      <c r="AX27" s="17"/>
      <c r="AY27" s="17"/>
      <c r="AZ27" s="68">
        <f>AY27-AX27</f>
        <v>0</v>
      </c>
      <c r="BA27" s="17">
        <v>58000</v>
      </c>
      <c r="BB27" s="17">
        <v>58000</v>
      </c>
      <c r="BC27" s="68">
        <f>BB27-BA27</f>
        <v>0</v>
      </c>
      <c r="BD27" s="17"/>
      <c r="BE27" s="17"/>
      <c r="BF27" s="68">
        <f>BE27-BD27</f>
        <v>0</v>
      </c>
      <c r="BG27" s="17"/>
      <c r="BH27" s="17"/>
      <c r="BI27" s="68">
        <f>BH27-BG27</f>
        <v>0</v>
      </c>
      <c r="BJ27" s="17"/>
      <c r="BK27" s="17"/>
      <c r="BL27" s="68">
        <f>BK27-BJ27</f>
        <v>0</v>
      </c>
      <c r="BM27" s="17"/>
      <c r="BN27" s="17"/>
      <c r="BO27" s="68">
        <f>BN27-BM27</f>
        <v>0</v>
      </c>
    </row>
    <row r="28" spans="1:67" s="97" customFormat="1" ht="32.25" customHeight="1">
      <c r="A28" s="2"/>
      <c r="B28" s="8" t="s">
        <v>74</v>
      </c>
      <c r="C28" s="15">
        <v>4678733</v>
      </c>
      <c r="D28" s="15">
        <v>4678733</v>
      </c>
      <c r="E28" s="15">
        <v>4678733</v>
      </c>
      <c r="F28" s="15">
        <v>4678733</v>
      </c>
      <c r="G28" s="89">
        <f t="shared" si="0"/>
        <v>0</v>
      </c>
      <c r="H28" s="15"/>
      <c r="I28" s="15"/>
      <c r="J28" s="68">
        <f>I28-H28</f>
        <v>0</v>
      </c>
      <c r="K28" s="17"/>
      <c r="L28" s="17"/>
      <c r="M28" s="68">
        <f>L28-K28</f>
        <v>0</v>
      </c>
      <c r="N28" s="17"/>
      <c r="O28" s="17"/>
      <c r="P28" s="68">
        <f>O28-N28</f>
        <v>0</v>
      </c>
      <c r="Q28" s="17"/>
      <c r="R28" s="17"/>
      <c r="S28" s="68">
        <f>R28-Q28</f>
        <v>0</v>
      </c>
      <c r="T28" s="17"/>
      <c r="U28" s="17"/>
      <c r="V28" s="68">
        <f>U28-T28</f>
        <v>0</v>
      </c>
      <c r="W28" s="17"/>
      <c r="X28" s="17"/>
      <c r="Y28" s="68">
        <f>X28-W28</f>
        <v>0</v>
      </c>
      <c r="Z28" s="11"/>
      <c r="AA28" s="11"/>
      <c r="AB28" s="68">
        <f>AA28-Z28</f>
        <v>0</v>
      </c>
      <c r="AC28" s="17"/>
      <c r="AD28" s="17"/>
      <c r="AE28" s="68">
        <f>AD28-AC28</f>
        <v>0</v>
      </c>
      <c r="AF28" s="17"/>
      <c r="AG28" s="17"/>
      <c r="AH28" s="64">
        <f>AG28-AF28</f>
        <v>0</v>
      </c>
      <c r="AI28" s="17"/>
      <c r="AJ28" s="17"/>
      <c r="AK28" s="68">
        <f>AJ28-AI28</f>
        <v>0</v>
      </c>
      <c r="AL28" s="11"/>
      <c r="AM28" s="11"/>
      <c r="AN28" s="68">
        <f>AM28-AL28</f>
        <v>0</v>
      </c>
      <c r="AO28" s="17"/>
      <c r="AP28" s="17"/>
      <c r="AQ28" s="68">
        <f>AP28-AO28</f>
        <v>0</v>
      </c>
      <c r="AR28" s="17"/>
      <c r="AS28" s="17"/>
      <c r="AT28" s="68">
        <f>AS28-AR28</f>
        <v>0</v>
      </c>
      <c r="AU28" s="17"/>
      <c r="AV28" s="17"/>
      <c r="AW28" s="68">
        <f>AV28-AU28</f>
        <v>0</v>
      </c>
      <c r="AX28" s="17"/>
      <c r="AY28" s="17"/>
      <c r="AZ28" s="68">
        <f>AY28-AX28</f>
        <v>0</v>
      </c>
      <c r="BA28" s="17"/>
      <c r="BB28" s="17"/>
      <c r="BC28" s="68">
        <f>BB28-BA28</f>
        <v>0</v>
      </c>
      <c r="BD28" s="17"/>
      <c r="BE28" s="17"/>
      <c r="BF28" s="68">
        <f>BE28-BD28</f>
        <v>0</v>
      </c>
      <c r="BG28" s="17"/>
      <c r="BH28" s="17"/>
      <c r="BI28" s="68">
        <f>BH28-BG28</f>
        <v>0</v>
      </c>
      <c r="BJ28" s="17"/>
      <c r="BK28" s="17"/>
      <c r="BL28" s="68">
        <f>BK28-BJ28</f>
        <v>0</v>
      </c>
      <c r="BM28" s="15"/>
      <c r="BN28" s="15"/>
      <c r="BO28" s="68">
        <f>BN28-BM28</f>
        <v>0</v>
      </c>
    </row>
    <row r="29" spans="1:67" ht="18" customHeight="1">
      <c r="A29" s="2"/>
      <c r="B29" s="4" t="s">
        <v>121</v>
      </c>
      <c r="C29" s="88">
        <v>2315493</v>
      </c>
      <c r="D29" s="88">
        <v>2315493</v>
      </c>
      <c r="E29" s="88">
        <v>2315493</v>
      </c>
      <c r="F29" s="88">
        <v>2315493</v>
      </c>
      <c r="G29" s="89">
        <f t="shared" si="0"/>
        <v>0</v>
      </c>
      <c r="H29" s="17"/>
      <c r="I29" s="17"/>
      <c r="J29" s="68">
        <f>I29-H29</f>
        <v>0</v>
      </c>
      <c r="K29" s="17"/>
      <c r="L29" s="17"/>
      <c r="M29" s="68">
        <f>L29-K29</f>
        <v>0</v>
      </c>
      <c r="N29" s="17"/>
      <c r="O29" s="17"/>
      <c r="P29" s="68">
        <f>O29-N29</f>
        <v>0</v>
      </c>
      <c r="Q29" s="17"/>
      <c r="R29" s="17"/>
      <c r="S29" s="68">
        <f>R29-Q29</f>
        <v>0</v>
      </c>
      <c r="T29" s="17"/>
      <c r="U29" s="17"/>
      <c r="V29" s="68">
        <f>U29-T29</f>
        <v>0</v>
      </c>
      <c r="W29" s="17"/>
      <c r="X29" s="17"/>
      <c r="Y29" s="68">
        <f>X29-W29</f>
        <v>0</v>
      </c>
      <c r="Z29" s="11"/>
      <c r="AA29" s="11"/>
      <c r="AB29" s="68">
        <f>AA29-Z29</f>
        <v>0</v>
      </c>
      <c r="AC29" s="17"/>
      <c r="AD29" s="17"/>
      <c r="AE29" s="68">
        <f>AD29-AC29</f>
        <v>0</v>
      </c>
      <c r="AF29" s="17"/>
      <c r="AG29" s="17"/>
      <c r="AH29" s="64">
        <f>AG29-AF29</f>
        <v>0</v>
      </c>
      <c r="AI29" s="17"/>
      <c r="AJ29" s="17"/>
      <c r="AK29" s="68">
        <f>AJ29-AI29</f>
        <v>0</v>
      </c>
      <c r="AL29" s="11"/>
      <c r="AM29" s="11"/>
      <c r="AN29" s="68">
        <f>AM29-AL29</f>
        <v>0</v>
      </c>
      <c r="AO29" s="17"/>
      <c r="AP29" s="17"/>
      <c r="AQ29" s="68">
        <f>AP29-AO29</f>
        <v>0</v>
      </c>
      <c r="AR29" s="17"/>
      <c r="AS29" s="17"/>
      <c r="AT29" s="68">
        <f>AS29-AR29</f>
        <v>0</v>
      </c>
      <c r="AU29" s="17"/>
      <c r="AV29" s="17"/>
      <c r="AW29" s="68">
        <f>AV29-AU29</f>
        <v>0</v>
      </c>
      <c r="AX29" s="17"/>
      <c r="AY29" s="17"/>
      <c r="AZ29" s="68">
        <f>AY29-AX29</f>
        <v>0</v>
      </c>
      <c r="BA29" s="17"/>
      <c r="BB29" s="17"/>
      <c r="BC29" s="68">
        <f>BB29-BA29</f>
        <v>0</v>
      </c>
      <c r="BD29" s="17"/>
      <c r="BE29" s="17"/>
      <c r="BF29" s="68">
        <f>BE29-BD29</f>
        <v>0</v>
      </c>
      <c r="BG29" s="17"/>
      <c r="BH29" s="17"/>
      <c r="BI29" s="68">
        <f>BH29-BG29</f>
        <v>0</v>
      </c>
      <c r="BJ29" s="17"/>
      <c r="BK29" s="17"/>
      <c r="BL29" s="68">
        <f>BK29-BJ29</f>
        <v>0</v>
      </c>
      <c r="BM29" s="17"/>
      <c r="BN29" s="17"/>
      <c r="BO29" s="68">
        <f>BN29-BM29</f>
        <v>0</v>
      </c>
    </row>
    <row r="30" spans="1:67" s="97" customFormat="1" ht="30.75" customHeight="1">
      <c r="A30" s="2"/>
      <c r="B30" s="8" t="s">
        <v>75</v>
      </c>
      <c r="C30" s="15">
        <v>11101972</v>
      </c>
      <c r="D30" s="15"/>
      <c r="E30" s="15">
        <v>11101972</v>
      </c>
      <c r="F30" s="15"/>
      <c r="G30" s="89">
        <f t="shared" si="0"/>
        <v>0</v>
      </c>
      <c r="H30" s="15"/>
      <c r="I30" s="15"/>
      <c r="J30" s="68">
        <f aca="true" t="shared" si="1" ref="J30:J68">I30-H30</f>
        <v>0</v>
      </c>
      <c r="K30" s="15">
        <v>11101972</v>
      </c>
      <c r="L30" s="15">
        <v>11101972</v>
      </c>
      <c r="M30" s="68">
        <f aca="true" t="shared" si="2" ref="M30:M66">L30-K30</f>
        <v>0</v>
      </c>
      <c r="N30" s="17"/>
      <c r="O30" s="17"/>
      <c r="P30" s="68">
        <f aca="true" t="shared" si="3" ref="P30:P66">O30-N30</f>
        <v>0</v>
      </c>
      <c r="Q30" s="17"/>
      <c r="R30" s="17"/>
      <c r="S30" s="68">
        <f aca="true" t="shared" si="4" ref="S30:S66">R30-Q30</f>
        <v>0</v>
      </c>
      <c r="T30" s="17"/>
      <c r="U30" s="17"/>
      <c r="V30" s="68">
        <f aca="true" t="shared" si="5" ref="V30:V66">U30-T30</f>
        <v>0</v>
      </c>
      <c r="W30" s="17"/>
      <c r="X30" s="17"/>
      <c r="Y30" s="68">
        <f aca="true" t="shared" si="6" ref="Y30:Y66">X30-W30</f>
        <v>0</v>
      </c>
      <c r="Z30" s="11"/>
      <c r="AA30" s="11"/>
      <c r="AB30" s="68">
        <f aca="true" t="shared" si="7" ref="AB30:AB66">AA30-Z30</f>
        <v>0</v>
      </c>
      <c r="AC30" s="17"/>
      <c r="AD30" s="17"/>
      <c r="AE30" s="68">
        <f aca="true" t="shared" si="8" ref="AE30:AE66">AD30-AC30</f>
        <v>0</v>
      </c>
      <c r="AF30" s="17"/>
      <c r="AG30" s="17"/>
      <c r="AH30" s="64">
        <f aca="true" t="shared" si="9" ref="AH30:AH66">AG30-AF30</f>
        <v>0</v>
      </c>
      <c r="AI30" s="17"/>
      <c r="AJ30" s="17"/>
      <c r="AK30" s="68">
        <f aca="true" t="shared" si="10" ref="AK30:AK66">AJ30-AI30</f>
        <v>0</v>
      </c>
      <c r="AL30" s="11"/>
      <c r="AM30" s="11"/>
      <c r="AN30" s="68">
        <f aca="true" t="shared" si="11" ref="AN30:AN66">AM30-AL30</f>
        <v>0</v>
      </c>
      <c r="AO30" s="17"/>
      <c r="AP30" s="17"/>
      <c r="AQ30" s="68">
        <f aca="true" t="shared" si="12" ref="AQ30:AQ66">AP30-AO30</f>
        <v>0</v>
      </c>
      <c r="AR30" s="17"/>
      <c r="AS30" s="17"/>
      <c r="AT30" s="68">
        <f aca="true" t="shared" si="13" ref="AT30:AT66">AS30-AR30</f>
        <v>0</v>
      </c>
      <c r="AU30" s="17"/>
      <c r="AV30" s="17"/>
      <c r="AW30" s="68">
        <f aca="true" t="shared" si="14" ref="AW30:AW66">AV30-AU30</f>
        <v>0</v>
      </c>
      <c r="AX30" s="17"/>
      <c r="AY30" s="17"/>
      <c r="AZ30" s="68">
        <f aca="true" t="shared" si="15" ref="AZ30:AZ66">AY30-AX30</f>
        <v>0</v>
      </c>
      <c r="BA30" s="17"/>
      <c r="BB30" s="17"/>
      <c r="BC30" s="68">
        <f aca="true" t="shared" si="16" ref="BC30:BC66">BB30-BA30</f>
        <v>0</v>
      </c>
      <c r="BD30" s="17"/>
      <c r="BE30" s="17"/>
      <c r="BF30" s="68">
        <f aca="true" t="shared" si="17" ref="BF30:BF66">BE30-BD30</f>
        <v>0</v>
      </c>
      <c r="BG30" s="17"/>
      <c r="BH30" s="17"/>
      <c r="BI30" s="68">
        <f aca="true" t="shared" si="18" ref="BI30:BI66">BH30-BG30</f>
        <v>0</v>
      </c>
      <c r="BJ30" s="17"/>
      <c r="BK30" s="17"/>
      <c r="BL30" s="68">
        <f aca="true" t="shared" si="19" ref="BL30:BL66">BK30-BJ30</f>
        <v>0</v>
      </c>
      <c r="BM30" s="15"/>
      <c r="BN30" s="15"/>
      <c r="BO30" s="68">
        <f aca="true" t="shared" si="20" ref="BO30:BO66">BN30-BM30</f>
        <v>0</v>
      </c>
    </row>
    <row r="31" spans="1:67" s="97" customFormat="1" ht="31.5" customHeight="1">
      <c r="A31" s="2"/>
      <c r="B31" s="4" t="s">
        <v>76</v>
      </c>
      <c r="C31" s="88">
        <v>8465321</v>
      </c>
      <c r="D31" s="88">
        <v>8465321</v>
      </c>
      <c r="E31" s="88">
        <v>3175245</v>
      </c>
      <c r="F31" s="88">
        <v>3175245</v>
      </c>
      <c r="G31" s="89">
        <f t="shared" si="0"/>
        <v>-5290076</v>
      </c>
      <c r="H31" s="17"/>
      <c r="I31" s="17"/>
      <c r="J31" s="68">
        <f t="shared" si="1"/>
        <v>0</v>
      </c>
      <c r="K31" s="17"/>
      <c r="L31" s="17"/>
      <c r="M31" s="68">
        <f t="shared" si="2"/>
        <v>0</v>
      </c>
      <c r="N31" s="17"/>
      <c r="O31" s="17"/>
      <c r="P31" s="68">
        <f t="shared" si="3"/>
        <v>0</v>
      </c>
      <c r="Q31" s="17"/>
      <c r="R31" s="17"/>
      <c r="S31" s="68">
        <f t="shared" si="4"/>
        <v>0</v>
      </c>
      <c r="T31" s="17"/>
      <c r="U31" s="17"/>
      <c r="V31" s="68">
        <f t="shared" si="5"/>
        <v>0</v>
      </c>
      <c r="W31" s="17"/>
      <c r="X31" s="17"/>
      <c r="Y31" s="68">
        <f t="shared" si="6"/>
        <v>0</v>
      </c>
      <c r="Z31" s="11"/>
      <c r="AA31" s="11"/>
      <c r="AB31" s="68">
        <f t="shared" si="7"/>
        <v>0</v>
      </c>
      <c r="AC31" s="17"/>
      <c r="AD31" s="17"/>
      <c r="AE31" s="68">
        <f t="shared" si="8"/>
        <v>0</v>
      </c>
      <c r="AF31" s="17"/>
      <c r="AG31" s="17"/>
      <c r="AH31" s="64">
        <f t="shared" si="9"/>
        <v>0</v>
      </c>
      <c r="AI31" s="17"/>
      <c r="AJ31" s="17"/>
      <c r="AK31" s="68">
        <f t="shared" si="10"/>
        <v>0</v>
      </c>
      <c r="AL31" s="11"/>
      <c r="AM31" s="11"/>
      <c r="AN31" s="68">
        <f t="shared" si="11"/>
        <v>0</v>
      </c>
      <c r="AO31" s="17"/>
      <c r="AP31" s="17"/>
      <c r="AQ31" s="68">
        <f t="shared" si="12"/>
        <v>0</v>
      </c>
      <c r="AR31" s="17"/>
      <c r="AS31" s="17"/>
      <c r="AT31" s="68">
        <f t="shared" si="13"/>
        <v>0</v>
      </c>
      <c r="AU31" s="17"/>
      <c r="AV31" s="17"/>
      <c r="AW31" s="68">
        <f t="shared" si="14"/>
        <v>0</v>
      </c>
      <c r="AX31" s="17"/>
      <c r="AY31" s="17"/>
      <c r="AZ31" s="68">
        <f t="shared" si="15"/>
        <v>0</v>
      </c>
      <c r="BA31" s="17"/>
      <c r="BB31" s="17"/>
      <c r="BC31" s="68">
        <f t="shared" si="16"/>
        <v>0</v>
      </c>
      <c r="BD31" s="17"/>
      <c r="BE31" s="17"/>
      <c r="BF31" s="68">
        <f t="shared" si="17"/>
        <v>0</v>
      </c>
      <c r="BG31" s="17"/>
      <c r="BH31" s="17"/>
      <c r="BI31" s="68">
        <f t="shared" si="18"/>
        <v>0</v>
      </c>
      <c r="BJ31" s="17"/>
      <c r="BK31" s="17"/>
      <c r="BL31" s="68">
        <f t="shared" si="19"/>
        <v>0</v>
      </c>
      <c r="BM31" s="17"/>
      <c r="BN31" s="17"/>
      <c r="BO31" s="68">
        <f t="shared" si="20"/>
        <v>0</v>
      </c>
    </row>
    <row r="32" spans="1:67" ht="33" customHeight="1">
      <c r="A32" s="2"/>
      <c r="B32" s="4" t="s">
        <v>77</v>
      </c>
      <c r="C32" s="88">
        <v>25000000</v>
      </c>
      <c r="D32" s="88"/>
      <c r="E32" s="88">
        <v>31007302</v>
      </c>
      <c r="F32" s="88"/>
      <c r="G32" s="89">
        <f t="shared" si="0"/>
        <v>6007302</v>
      </c>
      <c r="H32" s="17"/>
      <c r="I32" s="17"/>
      <c r="J32" s="68">
        <f t="shared" si="1"/>
        <v>0</v>
      </c>
      <c r="K32" s="17"/>
      <c r="L32" s="17"/>
      <c r="M32" s="68">
        <f t="shared" si="2"/>
        <v>0</v>
      </c>
      <c r="N32" s="17">
        <v>25000000</v>
      </c>
      <c r="O32" s="17">
        <v>31007302</v>
      </c>
      <c r="P32" s="68">
        <f t="shared" si="3"/>
        <v>6007302</v>
      </c>
      <c r="Q32" s="17"/>
      <c r="R32" s="17"/>
      <c r="S32" s="68">
        <f t="shared" si="4"/>
        <v>0</v>
      </c>
      <c r="T32" s="17"/>
      <c r="U32" s="17"/>
      <c r="V32" s="68">
        <f t="shared" si="5"/>
        <v>0</v>
      </c>
      <c r="W32" s="17"/>
      <c r="X32" s="17"/>
      <c r="Y32" s="68">
        <f t="shared" si="6"/>
        <v>0</v>
      </c>
      <c r="Z32" s="11"/>
      <c r="AA32" s="11"/>
      <c r="AB32" s="68">
        <f t="shared" si="7"/>
        <v>0</v>
      </c>
      <c r="AC32" s="17"/>
      <c r="AD32" s="17"/>
      <c r="AE32" s="68">
        <f t="shared" si="8"/>
        <v>0</v>
      </c>
      <c r="AF32" s="17"/>
      <c r="AG32" s="17"/>
      <c r="AH32" s="64">
        <f t="shared" si="9"/>
        <v>0</v>
      </c>
      <c r="AI32" s="17"/>
      <c r="AJ32" s="17"/>
      <c r="AK32" s="68">
        <f t="shared" si="10"/>
        <v>0</v>
      </c>
      <c r="AL32" s="11"/>
      <c r="AM32" s="11"/>
      <c r="AN32" s="68">
        <f t="shared" si="11"/>
        <v>0</v>
      </c>
      <c r="AO32" s="17"/>
      <c r="AP32" s="17"/>
      <c r="AQ32" s="68">
        <f t="shared" si="12"/>
        <v>0</v>
      </c>
      <c r="AR32" s="17"/>
      <c r="AS32" s="17"/>
      <c r="AT32" s="68">
        <f t="shared" si="13"/>
        <v>0</v>
      </c>
      <c r="AU32" s="17"/>
      <c r="AV32" s="17"/>
      <c r="AW32" s="68">
        <f t="shared" si="14"/>
        <v>0</v>
      </c>
      <c r="AX32" s="17"/>
      <c r="AY32" s="17"/>
      <c r="AZ32" s="68">
        <f t="shared" si="15"/>
        <v>0</v>
      </c>
      <c r="BA32" s="17"/>
      <c r="BB32" s="17"/>
      <c r="BC32" s="68">
        <f t="shared" si="16"/>
        <v>0</v>
      </c>
      <c r="BD32" s="17"/>
      <c r="BE32" s="17"/>
      <c r="BF32" s="68">
        <f t="shared" si="17"/>
        <v>0</v>
      </c>
      <c r="BG32" s="17"/>
      <c r="BH32" s="17"/>
      <c r="BI32" s="68">
        <f t="shared" si="18"/>
        <v>0</v>
      </c>
      <c r="BJ32" s="17"/>
      <c r="BK32" s="17"/>
      <c r="BL32" s="68">
        <f t="shared" si="19"/>
        <v>0</v>
      </c>
      <c r="BM32" s="17"/>
      <c r="BN32" s="17"/>
      <c r="BO32" s="68">
        <f t="shared" si="20"/>
        <v>0</v>
      </c>
    </row>
    <row r="33" spans="1:67" s="97" customFormat="1" ht="48" customHeight="1">
      <c r="A33" s="2"/>
      <c r="B33" s="8" t="s">
        <v>78</v>
      </c>
      <c r="C33" s="15">
        <v>118550000</v>
      </c>
      <c r="D33" s="15"/>
      <c r="E33" s="15">
        <v>118550000</v>
      </c>
      <c r="F33" s="15"/>
      <c r="G33" s="89">
        <f t="shared" si="0"/>
        <v>0</v>
      </c>
      <c r="H33" s="15">
        <v>118550000</v>
      </c>
      <c r="I33" s="15">
        <v>118550000</v>
      </c>
      <c r="J33" s="68">
        <f t="shared" si="1"/>
        <v>0</v>
      </c>
      <c r="K33" s="17"/>
      <c r="L33" s="17"/>
      <c r="M33" s="68">
        <f t="shared" si="2"/>
        <v>0</v>
      </c>
      <c r="N33" s="17"/>
      <c r="O33" s="17"/>
      <c r="P33" s="68">
        <f t="shared" si="3"/>
        <v>0</v>
      </c>
      <c r="Q33" s="17"/>
      <c r="R33" s="17"/>
      <c r="S33" s="68">
        <f t="shared" si="4"/>
        <v>0</v>
      </c>
      <c r="T33" s="17"/>
      <c r="U33" s="17"/>
      <c r="V33" s="68">
        <f t="shared" si="5"/>
        <v>0</v>
      </c>
      <c r="W33" s="17"/>
      <c r="X33" s="17"/>
      <c r="Y33" s="68">
        <f t="shared" si="6"/>
        <v>0</v>
      </c>
      <c r="Z33" s="11"/>
      <c r="AA33" s="11"/>
      <c r="AB33" s="68">
        <f t="shared" si="7"/>
        <v>0</v>
      </c>
      <c r="AC33" s="17"/>
      <c r="AD33" s="17"/>
      <c r="AE33" s="68">
        <f t="shared" si="8"/>
        <v>0</v>
      </c>
      <c r="AF33" s="17"/>
      <c r="AG33" s="17"/>
      <c r="AH33" s="64">
        <f t="shared" si="9"/>
        <v>0</v>
      </c>
      <c r="AI33" s="17"/>
      <c r="AJ33" s="17"/>
      <c r="AK33" s="68">
        <f t="shared" si="10"/>
        <v>0</v>
      </c>
      <c r="AL33" s="11"/>
      <c r="AM33" s="11"/>
      <c r="AN33" s="68">
        <f t="shared" si="11"/>
        <v>0</v>
      </c>
      <c r="AO33" s="17"/>
      <c r="AP33" s="17"/>
      <c r="AQ33" s="68">
        <f t="shared" si="12"/>
        <v>0</v>
      </c>
      <c r="AR33" s="17"/>
      <c r="AS33" s="17"/>
      <c r="AT33" s="68">
        <f t="shared" si="13"/>
        <v>0</v>
      </c>
      <c r="AU33" s="17"/>
      <c r="AV33" s="17"/>
      <c r="AW33" s="68">
        <f t="shared" si="14"/>
        <v>0</v>
      </c>
      <c r="AX33" s="17"/>
      <c r="AY33" s="17"/>
      <c r="AZ33" s="68">
        <f t="shared" si="15"/>
        <v>0</v>
      </c>
      <c r="BA33" s="17"/>
      <c r="BB33" s="17"/>
      <c r="BC33" s="68">
        <f t="shared" si="16"/>
        <v>0</v>
      </c>
      <c r="BD33" s="17"/>
      <c r="BE33" s="17"/>
      <c r="BF33" s="68">
        <f t="shared" si="17"/>
        <v>0</v>
      </c>
      <c r="BG33" s="17"/>
      <c r="BH33" s="17"/>
      <c r="BI33" s="68">
        <f t="shared" si="18"/>
        <v>0</v>
      </c>
      <c r="BJ33" s="17"/>
      <c r="BK33" s="17"/>
      <c r="BL33" s="68">
        <f t="shared" si="19"/>
        <v>0</v>
      </c>
      <c r="BM33" s="15"/>
      <c r="BN33" s="15"/>
      <c r="BO33" s="68">
        <f t="shared" si="20"/>
        <v>0</v>
      </c>
    </row>
    <row r="34" spans="1:67" ht="32.25" customHeight="1">
      <c r="A34" s="2"/>
      <c r="B34" s="103" t="s">
        <v>79</v>
      </c>
      <c r="C34" s="88">
        <v>106400000</v>
      </c>
      <c r="D34" s="88"/>
      <c r="E34" s="88">
        <v>106400000</v>
      </c>
      <c r="F34" s="88"/>
      <c r="G34" s="89">
        <f t="shared" si="0"/>
        <v>0</v>
      </c>
      <c r="H34" s="17"/>
      <c r="I34" s="17"/>
      <c r="J34" s="68">
        <f t="shared" si="1"/>
        <v>0</v>
      </c>
      <c r="K34" s="88">
        <v>106400000</v>
      </c>
      <c r="L34" s="88">
        <v>106400000</v>
      </c>
      <c r="M34" s="68">
        <f t="shared" si="2"/>
        <v>0</v>
      </c>
      <c r="N34" s="17"/>
      <c r="O34" s="17"/>
      <c r="P34" s="68">
        <f t="shared" si="3"/>
        <v>0</v>
      </c>
      <c r="Q34" s="17"/>
      <c r="R34" s="17"/>
      <c r="S34" s="68">
        <f t="shared" si="4"/>
        <v>0</v>
      </c>
      <c r="T34" s="17"/>
      <c r="U34" s="17"/>
      <c r="V34" s="68">
        <f t="shared" si="5"/>
        <v>0</v>
      </c>
      <c r="W34" s="17"/>
      <c r="X34" s="17"/>
      <c r="Y34" s="68">
        <f t="shared" si="6"/>
        <v>0</v>
      </c>
      <c r="Z34" s="20"/>
      <c r="AA34" s="20"/>
      <c r="AB34" s="68">
        <f t="shared" si="7"/>
        <v>0</v>
      </c>
      <c r="AC34" s="17"/>
      <c r="AD34" s="17"/>
      <c r="AE34" s="68">
        <f t="shared" si="8"/>
        <v>0</v>
      </c>
      <c r="AF34" s="17"/>
      <c r="AG34" s="17"/>
      <c r="AH34" s="64">
        <f t="shared" si="9"/>
        <v>0</v>
      </c>
      <c r="AI34" s="17"/>
      <c r="AJ34" s="17"/>
      <c r="AK34" s="68">
        <f t="shared" si="10"/>
        <v>0</v>
      </c>
      <c r="AL34" s="20"/>
      <c r="AM34" s="20"/>
      <c r="AN34" s="68">
        <f t="shared" si="11"/>
        <v>0</v>
      </c>
      <c r="AO34" s="17"/>
      <c r="AP34" s="17"/>
      <c r="AQ34" s="68">
        <f t="shared" si="12"/>
        <v>0</v>
      </c>
      <c r="AR34" s="17"/>
      <c r="AS34" s="17"/>
      <c r="AT34" s="68">
        <f t="shared" si="13"/>
        <v>0</v>
      </c>
      <c r="AU34" s="17"/>
      <c r="AV34" s="17"/>
      <c r="AW34" s="68">
        <f t="shared" si="14"/>
        <v>0</v>
      </c>
      <c r="AX34" s="17"/>
      <c r="AY34" s="17"/>
      <c r="AZ34" s="68">
        <f t="shared" si="15"/>
        <v>0</v>
      </c>
      <c r="BA34" s="17"/>
      <c r="BB34" s="17"/>
      <c r="BC34" s="68">
        <f t="shared" si="16"/>
        <v>0</v>
      </c>
      <c r="BD34" s="17"/>
      <c r="BE34" s="17"/>
      <c r="BF34" s="68">
        <f t="shared" si="17"/>
        <v>0</v>
      </c>
      <c r="BG34" s="17"/>
      <c r="BH34" s="17"/>
      <c r="BI34" s="68">
        <f t="shared" si="18"/>
        <v>0</v>
      </c>
      <c r="BJ34" s="17"/>
      <c r="BK34" s="17"/>
      <c r="BL34" s="68">
        <f t="shared" si="19"/>
        <v>0</v>
      </c>
      <c r="BM34" s="17"/>
      <c r="BN34" s="17"/>
      <c r="BO34" s="68">
        <f t="shared" si="20"/>
        <v>0</v>
      </c>
    </row>
    <row r="35" spans="1:67" ht="31.5" customHeight="1">
      <c r="A35" s="2"/>
      <c r="B35" s="4" t="s">
        <v>80</v>
      </c>
      <c r="C35" s="88">
        <v>6019000</v>
      </c>
      <c r="D35" s="101"/>
      <c r="E35" s="88">
        <v>103199251</v>
      </c>
      <c r="F35" s="101"/>
      <c r="G35" s="89">
        <f t="shared" si="0"/>
        <v>97180251</v>
      </c>
      <c r="H35" s="17"/>
      <c r="I35" s="17"/>
      <c r="J35" s="68">
        <f t="shared" si="1"/>
        <v>0</v>
      </c>
      <c r="K35" s="17"/>
      <c r="L35" s="17">
        <v>12713712</v>
      </c>
      <c r="M35" s="68">
        <f t="shared" si="2"/>
        <v>12713712</v>
      </c>
      <c r="N35" s="17"/>
      <c r="O35" s="17"/>
      <c r="P35" s="68">
        <f t="shared" si="3"/>
        <v>0</v>
      </c>
      <c r="Q35" s="17"/>
      <c r="R35" s="17">
        <v>906871</v>
      </c>
      <c r="S35" s="68">
        <f t="shared" si="4"/>
        <v>906871</v>
      </c>
      <c r="T35" s="17">
        <v>3019000</v>
      </c>
      <c r="U35" s="17">
        <v>24538380</v>
      </c>
      <c r="V35" s="68">
        <f t="shared" si="5"/>
        <v>21519380</v>
      </c>
      <c r="W35" s="17"/>
      <c r="X35" s="17"/>
      <c r="Y35" s="68">
        <f t="shared" si="6"/>
        <v>0</v>
      </c>
      <c r="Z35" s="11"/>
      <c r="AA35" s="11"/>
      <c r="AB35" s="68">
        <f t="shared" si="7"/>
        <v>0</v>
      </c>
      <c r="AC35" s="17"/>
      <c r="AD35" s="17">
        <v>13543117</v>
      </c>
      <c r="AE35" s="68">
        <f t="shared" si="8"/>
        <v>13543117</v>
      </c>
      <c r="AF35" s="17"/>
      <c r="AG35" s="17"/>
      <c r="AH35" s="64">
        <f t="shared" si="9"/>
        <v>0</v>
      </c>
      <c r="AI35" s="17"/>
      <c r="AJ35" s="17"/>
      <c r="AK35" s="68">
        <f t="shared" si="10"/>
        <v>0</v>
      </c>
      <c r="AL35" s="11"/>
      <c r="AM35" s="11"/>
      <c r="AN35" s="68">
        <f t="shared" si="11"/>
        <v>0</v>
      </c>
      <c r="AO35" s="17">
        <v>3000000</v>
      </c>
      <c r="AP35" s="17">
        <v>3000000</v>
      </c>
      <c r="AQ35" s="68">
        <f t="shared" si="12"/>
        <v>0</v>
      </c>
      <c r="AR35" s="17"/>
      <c r="AS35" s="17"/>
      <c r="AT35" s="68">
        <f t="shared" si="13"/>
        <v>0</v>
      </c>
      <c r="AU35" s="17"/>
      <c r="AV35" s="17">
        <v>2031946</v>
      </c>
      <c r="AW35" s="68">
        <f t="shared" si="14"/>
        <v>2031946</v>
      </c>
      <c r="AX35" s="17"/>
      <c r="AY35" s="17"/>
      <c r="AZ35" s="68">
        <f t="shared" si="15"/>
        <v>0</v>
      </c>
      <c r="BA35" s="17"/>
      <c r="BB35" s="17"/>
      <c r="BC35" s="68">
        <f t="shared" si="16"/>
        <v>0</v>
      </c>
      <c r="BD35" s="17"/>
      <c r="BE35" s="17"/>
      <c r="BF35" s="68">
        <f t="shared" si="17"/>
        <v>0</v>
      </c>
      <c r="BG35" s="17"/>
      <c r="BH35" s="17">
        <v>44710225</v>
      </c>
      <c r="BI35" s="68">
        <f t="shared" si="18"/>
        <v>44710225</v>
      </c>
      <c r="BJ35" s="17"/>
      <c r="BK35" s="17"/>
      <c r="BL35" s="68">
        <f t="shared" si="19"/>
        <v>0</v>
      </c>
      <c r="BM35" s="17"/>
      <c r="BN35" s="17">
        <v>1755000</v>
      </c>
      <c r="BO35" s="68">
        <f t="shared" si="20"/>
        <v>1755000</v>
      </c>
    </row>
    <row r="36" spans="1:67" ht="18" customHeight="1">
      <c r="A36" s="2"/>
      <c r="B36" s="4" t="s">
        <v>81</v>
      </c>
      <c r="C36" s="88">
        <v>244650000</v>
      </c>
      <c r="D36" s="101"/>
      <c r="E36" s="88">
        <v>211450914</v>
      </c>
      <c r="F36" s="101"/>
      <c r="G36" s="89">
        <f t="shared" si="0"/>
        <v>-33199086</v>
      </c>
      <c r="H36" s="17"/>
      <c r="I36" s="17"/>
      <c r="J36" s="68">
        <f t="shared" si="1"/>
        <v>0</v>
      </c>
      <c r="K36" s="17">
        <v>2687000</v>
      </c>
      <c r="L36" s="17">
        <v>2807882</v>
      </c>
      <c r="M36" s="68">
        <f t="shared" si="2"/>
        <v>120882</v>
      </c>
      <c r="N36" s="17"/>
      <c r="O36" s="17"/>
      <c r="P36" s="68">
        <f t="shared" si="3"/>
        <v>0</v>
      </c>
      <c r="Q36" s="17">
        <v>35392000</v>
      </c>
      <c r="R36" s="17">
        <v>38577025</v>
      </c>
      <c r="S36" s="68">
        <f t="shared" si="4"/>
        <v>3185025</v>
      </c>
      <c r="T36" s="17">
        <v>18400000</v>
      </c>
      <c r="U36" s="17">
        <v>32230755</v>
      </c>
      <c r="V36" s="68">
        <f t="shared" si="5"/>
        <v>13830755</v>
      </c>
      <c r="W36" s="17"/>
      <c r="X36" s="17">
        <v>18850026</v>
      </c>
      <c r="Y36" s="68">
        <f t="shared" si="6"/>
        <v>18850026</v>
      </c>
      <c r="Z36" s="11">
        <v>3014000</v>
      </c>
      <c r="AA36" s="11">
        <v>4452899</v>
      </c>
      <c r="AB36" s="68">
        <f t="shared" si="7"/>
        <v>1438899</v>
      </c>
      <c r="AC36" s="11">
        <v>5102000</v>
      </c>
      <c r="AD36" s="11">
        <v>5102000</v>
      </c>
      <c r="AE36" s="68">
        <f t="shared" si="8"/>
        <v>0</v>
      </c>
      <c r="AF36" s="17">
        <v>1632000</v>
      </c>
      <c r="AG36" s="17">
        <v>4432000</v>
      </c>
      <c r="AH36" s="64">
        <f t="shared" si="9"/>
        <v>2800000</v>
      </c>
      <c r="AI36" s="17"/>
      <c r="AJ36" s="17"/>
      <c r="AK36" s="68">
        <f t="shared" si="10"/>
        <v>0</v>
      </c>
      <c r="AL36" s="11">
        <v>5440000</v>
      </c>
      <c r="AM36" s="11">
        <v>6933618</v>
      </c>
      <c r="AN36" s="68">
        <f t="shared" si="11"/>
        <v>1493618</v>
      </c>
      <c r="AO36" s="17">
        <v>33423000</v>
      </c>
      <c r="AP36" s="17">
        <v>24173709</v>
      </c>
      <c r="AQ36" s="68">
        <f t="shared" si="12"/>
        <v>-9249291</v>
      </c>
      <c r="AR36" s="17">
        <v>11056000</v>
      </c>
      <c r="AS36" s="17"/>
      <c r="AT36" s="68">
        <f t="shared" si="13"/>
        <v>-11056000</v>
      </c>
      <c r="AU36" s="17">
        <v>18500000</v>
      </c>
      <c r="AV36" s="17">
        <v>18500000</v>
      </c>
      <c r="AW36" s="68">
        <f t="shared" si="14"/>
        <v>0</v>
      </c>
      <c r="AX36" s="17"/>
      <c r="AY36" s="17"/>
      <c r="AZ36" s="68">
        <f t="shared" si="15"/>
        <v>0</v>
      </c>
      <c r="BA36" s="17">
        <v>4434000</v>
      </c>
      <c r="BB36" s="17">
        <v>4434000</v>
      </c>
      <c r="BC36" s="68">
        <f t="shared" si="16"/>
        <v>0</v>
      </c>
      <c r="BD36" s="17">
        <v>2336000</v>
      </c>
      <c r="BE36" s="17"/>
      <c r="BF36" s="68">
        <f t="shared" si="17"/>
        <v>-2336000</v>
      </c>
      <c r="BG36" s="17">
        <v>61367000</v>
      </c>
      <c r="BH36" s="17">
        <v>9090000</v>
      </c>
      <c r="BI36" s="68">
        <f t="shared" si="18"/>
        <v>-52277000</v>
      </c>
      <c r="BJ36" s="17"/>
      <c r="BK36" s="17"/>
      <c r="BL36" s="68">
        <f t="shared" si="19"/>
        <v>0</v>
      </c>
      <c r="BM36" s="17">
        <v>41867000</v>
      </c>
      <c r="BN36" s="17">
        <v>41867000</v>
      </c>
      <c r="BO36" s="68">
        <f t="shared" si="20"/>
        <v>0</v>
      </c>
    </row>
    <row r="37" spans="1:67" ht="46.5" customHeight="1">
      <c r="A37" s="2"/>
      <c r="B37" s="4" t="s">
        <v>82</v>
      </c>
      <c r="C37" s="88">
        <v>2320000</v>
      </c>
      <c r="D37" s="88">
        <v>2320000</v>
      </c>
      <c r="E37" s="88">
        <v>7853900</v>
      </c>
      <c r="F37" s="88">
        <v>7853900</v>
      </c>
      <c r="G37" s="89">
        <f t="shared" si="0"/>
        <v>5533900</v>
      </c>
      <c r="H37" s="17"/>
      <c r="I37" s="17"/>
      <c r="J37" s="68">
        <f t="shared" si="1"/>
        <v>0</v>
      </c>
      <c r="K37" s="17"/>
      <c r="L37" s="17"/>
      <c r="M37" s="68">
        <f t="shared" si="2"/>
        <v>0</v>
      </c>
      <c r="N37" s="17"/>
      <c r="O37" s="17"/>
      <c r="P37" s="68">
        <f t="shared" si="3"/>
        <v>0</v>
      </c>
      <c r="Q37" s="17"/>
      <c r="R37" s="17"/>
      <c r="S37" s="68">
        <f t="shared" si="4"/>
        <v>0</v>
      </c>
      <c r="T37" s="17"/>
      <c r="U37" s="17"/>
      <c r="V37" s="68">
        <f t="shared" si="5"/>
        <v>0</v>
      </c>
      <c r="W37" s="17"/>
      <c r="X37" s="17"/>
      <c r="Y37" s="68">
        <f t="shared" si="6"/>
        <v>0</v>
      </c>
      <c r="Z37" s="11"/>
      <c r="AA37" s="11"/>
      <c r="AB37" s="68">
        <f t="shared" si="7"/>
        <v>0</v>
      </c>
      <c r="AC37" s="17"/>
      <c r="AD37" s="17"/>
      <c r="AE37" s="68">
        <f t="shared" si="8"/>
        <v>0</v>
      </c>
      <c r="AF37" s="17"/>
      <c r="AG37" s="17"/>
      <c r="AH37" s="64">
        <f t="shared" si="9"/>
        <v>0</v>
      </c>
      <c r="AI37" s="17"/>
      <c r="AJ37" s="17"/>
      <c r="AK37" s="68">
        <f t="shared" si="10"/>
        <v>0</v>
      </c>
      <c r="AL37" s="11"/>
      <c r="AM37" s="11"/>
      <c r="AN37" s="68">
        <f t="shared" si="11"/>
        <v>0</v>
      </c>
      <c r="AO37" s="17"/>
      <c r="AP37" s="17"/>
      <c r="AQ37" s="68">
        <f t="shared" si="12"/>
        <v>0</v>
      </c>
      <c r="AR37" s="17"/>
      <c r="AS37" s="17"/>
      <c r="AT37" s="68">
        <f t="shared" si="13"/>
        <v>0</v>
      </c>
      <c r="AU37" s="17"/>
      <c r="AV37" s="17"/>
      <c r="AW37" s="68">
        <f t="shared" si="14"/>
        <v>0</v>
      </c>
      <c r="AX37" s="17"/>
      <c r="AY37" s="17"/>
      <c r="AZ37" s="68">
        <f t="shared" si="15"/>
        <v>0</v>
      </c>
      <c r="BA37" s="17"/>
      <c r="BB37" s="17"/>
      <c r="BC37" s="68">
        <f t="shared" si="16"/>
        <v>0</v>
      </c>
      <c r="BD37" s="17"/>
      <c r="BE37" s="17"/>
      <c r="BF37" s="68">
        <f t="shared" si="17"/>
        <v>0</v>
      </c>
      <c r="BG37" s="17"/>
      <c r="BH37" s="17"/>
      <c r="BI37" s="68">
        <f t="shared" si="18"/>
        <v>0</v>
      </c>
      <c r="BJ37" s="17"/>
      <c r="BK37" s="17"/>
      <c r="BL37" s="68">
        <f t="shared" si="19"/>
        <v>0</v>
      </c>
      <c r="BM37" s="17"/>
      <c r="BN37" s="17"/>
      <c r="BO37" s="68">
        <f t="shared" si="20"/>
        <v>0</v>
      </c>
    </row>
    <row r="38" spans="1:67" ht="31.5" customHeight="1">
      <c r="A38" s="2"/>
      <c r="B38" s="4" t="s">
        <v>83</v>
      </c>
      <c r="C38" s="88">
        <v>4800000</v>
      </c>
      <c r="D38" s="88">
        <v>4800000</v>
      </c>
      <c r="E38" s="88">
        <v>4800000</v>
      </c>
      <c r="F38" s="88">
        <v>4800000</v>
      </c>
      <c r="G38" s="89">
        <f t="shared" si="0"/>
        <v>0</v>
      </c>
      <c r="H38" s="17"/>
      <c r="I38" s="17"/>
      <c r="J38" s="68">
        <f t="shared" si="1"/>
        <v>0</v>
      </c>
      <c r="K38" s="17"/>
      <c r="L38" s="17"/>
      <c r="M38" s="68">
        <f t="shared" si="2"/>
        <v>0</v>
      </c>
      <c r="N38" s="17"/>
      <c r="O38" s="17"/>
      <c r="P38" s="68">
        <f t="shared" si="3"/>
        <v>0</v>
      </c>
      <c r="Q38" s="17"/>
      <c r="R38" s="17"/>
      <c r="S38" s="68">
        <f t="shared" si="4"/>
        <v>0</v>
      </c>
      <c r="T38" s="17"/>
      <c r="U38" s="17"/>
      <c r="V38" s="68">
        <f t="shared" si="5"/>
        <v>0</v>
      </c>
      <c r="W38" s="17"/>
      <c r="X38" s="17"/>
      <c r="Y38" s="68">
        <f t="shared" si="6"/>
        <v>0</v>
      </c>
      <c r="Z38" s="11"/>
      <c r="AA38" s="11"/>
      <c r="AB38" s="68">
        <f t="shared" si="7"/>
        <v>0</v>
      </c>
      <c r="AC38" s="17"/>
      <c r="AD38" s="17"/>
      <c r="AE38" s="68">
        <f t="shared" si="8"/>
        <v>0</v>
      </c>
      <c r="AF38" s="17"/>
      <c r="AG38" s="17"/>
      <c r="AH38" s="64">
        <f t="shared" si="9"/>
        <v>0</v>
      </c>
      <c r="AI38" s="17"/>
      <c r="AJ38" s="17"/>
      <c r="AK38" s="68">
        <f t="shared" si="10"/>
        <v>0</v>
      </c>
      <c r="AL38" s="11"/>
      <c r="AM38" s="11"/>
      <c r="AN38" s="68">
        <f t="shared" si="11"/>
        <v>0</v>
      </c>
      <c r="AO38" s="17"/>
      <c r="AP38" s="17"/>
      <c r="AQ38" s="68">
        <f t="shared" si="12"/>
        <v>0</v>
      </c>
      <c r="AR38" s="17"/>
      <c r="AS38" s="17"/>
      <c r="AT38" s="68">
        <f t="shared" si="13"/>
        <v>0</v>
      </c>
      <c r="AU38" s="17"/>
      <c r="AV38" s="17"/>
      <c r="AW38" s="68">
        <f t="shared" si="14"/>
        <v>0</v>
      </c>
      <c r="AX38" s="17"/>
      <c r="AY38" s="17"/>
      <c r="AZ38" s="68">
        <f t="shared" si="15"/>
        <v>0</v>
      </c>
      <c r="BA38" s="17"/>
      <c r="BB38" s="17"/>
      <c r="BC38" s="68">
        <f t="shared" si="16"/>
        <v>0</v>
      </c>
      <c r="BD38" s="17"/>
      <c r="BE38" s="17"/>
      <c r="BF38" s="68">
        <f t="shared" si="17"/>
        <v>0</v>
      </c>
      <c r="BG38" s="17"/>
      <c r="BH38" s="17"/>
      <c r="BI38" s="68">
        <f t="shared" si="18"/>
        <v>0</v>
      </c>
      <c r="BJ38" s="17"/>
      <c r="BK38" s="17"/>
      <c r="BL38" s="68">
        <f t="shared" si="19"/>
        <v>0</v>
      </c>
      <c r="BM38" s="17"/>
      <c r="BN38" s="17"/>
      <c r="BO38" s="68">
        <f t="shared" si="20"/>
        <v>0</v>
      </c>
    </row>
    <row r="39" spans="1:67" ht="15.75" customHeight="1">
      <c r="A39" s="2"/>
      <c r="B39" s="4" t="s">
        <v>84</v>
      </c>
      <c r="C39" s="15">
        <v>474000000</v>
      </c>
      <c r="D39" s="101"/>
      <c r="E39" s="15">
        <v>474000000</v>
      </c>
      <c r="F39" s="101"/>
      <c r="G39" s="89">
        <f t="shared" si="0"/>
        <v>0</v>
      </c>
      <c r="H39" s="17"/>
      <c r="I39" s="17"/>
      <c r="J39" s="68">
        <f t="shared" si="1"/>
        <v>0</v>
      </c>
      <c r="K39" s="17">
        <v>61284580</v>
      </c>
      <c r="L39" s="17">
        <v>61284580</v>
      </c>
      <c r="M39" s="68">
        <f t="shared" si="2"/>
        <v>0</v>
      </c>
      <c r="N39" s="17">
        <v>24968550</v>
      </c>
      <c r="O39" s="17">
        <v>24968550</v>
      </c>
      <c r="P39" s="68">
        <f t="shared" si="3"/>
        <v>0</v>
      </c>
      <c r="Q39" s="17">
        <v>40988440</v>
      </c>
      <c r="R39" s="17">
        <v>40988440</v>
      </c>
      <c r="S39" s="68">
        <f t="shared" si="4"/>
        <v>0</v>
      </c>
      <c r="T39" s="17">
        <v>31546550</v>
      </c>
      <c r="U39" s="17">
        <v>31546550</v>
      </c>
      <c r="V39" s="68">
        <f t="shared" si="5"/>
        <v>0</v>
      </c>
      <c r="W39" s="17">
        <v>38430110</v>
      </c>
      <c r="X39" s="17">
        <v>38430110</v>
      </c>
      <c r="Y39" s="68">
        <f t="shared" si="6"/>
        <v>0</v>
      </c>
      <c r="Z39" s="11">
        <v>20003550</v>
      </c>
      <c r="AA39" s="11">
        <v>20003550</v>
      </c>
      <c r="AB39" s="68">
        <f t="shared" si="7"/>
        <v>0</v>
      </c>
      <c r="AC39" s="17">
        <v>13511530</v>
      </c>
      <c r="AD39" s="17">
        <v>13511530</v>
      </c>
      <c r="AE39" s="68">
        <f t="shared" si="8"/>
        <v>0</v>
      </c>
      <c r="AF39" s="17">
        <v>22108020</v>
      </c>
      <c r="AG39" s="17">
        <v>22108020</v>
      </c>
      <c r="AH39" s="64">
        <f t="shared" si="9"/>
        <v>0</v>
      </c>
      <c r="AI39" s="17">
        <v>7536940</v>
      </c>
      <c r="AJ39" s="17">
        <v>7536940</v>
      </c>
      <c r="AK39" s="68">
        <f t="shared" si="10"/>
        <v>0</v>
      </c>
      <c r="AL39" s="11">
        <v>16952880</v>
      </c>
      <c r="AM39" s="11">
        <v>16952880</v>
      </c>
      <c r="AN39" s="68">
        <f t="shared" si="11"/>
        <v>0</v>
      </c>
      <c r="AO39" s="17">
        <v>27919470</v>
      </c>
      <c r="AP39" s="17">
        <v>27919470</v>
      </c>
      <c r="AQ39" s="68">
        <f t="shared" si="12"/>
        <v>0</v>
      </c>
      <c r="AR39" s="17">
        <v>20717420</v>
      </c>
      <c r="AS39" s="17">
        <v>20717420</v>
      </c>
      <c r="AT39" s="68">
        <f t="shared" si="13"/>
        <v>0</v>
      </c>
      <c r="AU39" s="17">
        <v>11292860</v>
      </c>
      <c r="AV39" s="17">
        <v>11292860</v>
      </c>
      <c r="AW39" s="68">
        <f t="shared" si="14"/>
        <v>0</v>
      </c>
      <c r="AX39" s="17">
        <v>19444280</v>
      </c>
      <c r="AY39" s="17">
        <v>19444280</v>
      </c>
      <c r="AZ39" s="68">
        <f t="shared" si="15"/>
        <v>0</v>
      </c>
      <c r="BA39" s="17">
        <v>19696520</v>
      </c>
      <c r="BB39" s="17">
        <v>19696520</v>
      </c>
      <c r="BC39" s="68">
        <f t="shared" si="16"/>
        <v>0</v>
      </c>
      <c r="BD39" s="17">
        <v>20845170</v>
      </c>
      <c r="BE39" s="17">
        <v>20845170</v>
      </c>
      <c r="BF39" s="68">
        <f t="shared" si="17"/>
        <v>0</v>
      </c>
      <c r="BG39" s="17">
        <v>25702480</v>
      </c>
      <c r="BH39" s="17">
        <v>25702480</v>
      </c>
      <c r="BI39" s="68">
        <f t="shared" si="18"/>
        <v>0</v>
      </c>
      <c r="BJ39" s="17">
        <v>18558740</v>
      </c>
      <c r="BK39" s="17">
        <v>18558740</v>
      </c>
      <c r="BL39" s="68">
        <f t="shared" si="19"/>
        <v>0</v>
      </c>
      <c r="BM39" s="17">
        <v>32491910</v>
      </c>
      <c r="BN39" s="17">
        <v>32491910</v>
      </c>
      <c r="BO39" s="68">
        <f t="shared" si="20"/>
        <v>0</v>
      </c>
    </row>
    <row r="40" spans="1:67" s="97" customFormat="1" ht="30.75" customHeight="1">
      <c r="A40" s="2"/>
      <c r="B40" s="8" t="s">
        <v>85</v>
      </c>
      <c r="C40" s="15">
        <v>77593000</v>
      </c>
      <c r="D40" s="15">
        <v>77593000</v>
      </c>
      <c r="E40" s="15">
        <v>82593000</v>
      </c>
      <c r="F40" s="15"/>
      <c r="G40" s="89">
        <f t="shared" si="0"/>
        <v>5000000</v>
      </c>
      <c r="H40" s="15"/>
      <c r="I40" s="15"/>
      <c r="J40" s="68">
        <f t="shared" si="1"/>
        <v>0</v>
      </c>
      <c r="K40" s="17"/>
      <c r="L40" s="17"/>
      <c r="M40" s="68">
        <f t="shared" si="2"/>
        <v>0</v>
      </c>
      <c r="N40" s="17"/>
      <c r="O40" s="17"/>
      <c r="P40" s="68">
        <f t="shared" si="3"/>
        <v>0</v>
      </c>
      <c r="Q40" s="17"/>
      <c r="R40" s="17">
        <v>15000000</v>
      </c>
      <c r="S40" s="68">
        <f t="shared" si="4"/>
        <v>15000000</v>
      </c>
      <c r="T40" s="17"/>
      <c r="U40" s="17">
        <v>9000000</v>
      </c>
      <c r="V40" s="68">
        <f t="shared" si="5"/>
        <v>9000000</v>
      </c>
      <c r="W40" s="17"/>
      <c r="X40" s="17"/>
      <c r="Y40" s="68">
        <f t="shared" si="6"/>
        <v>0</v>
      </c>
      <c r="Z40" s="11"/>
      <c r="AA40" s="11">
        <v>25593000</v>
      </c>
      <c r="AB40" s="68">
        <f t="shared" si="7"/>
        <v>25593000</v>
      </c>
      <c r="AC40" s="17"/>
      <c r="AD40" s="17"/>
      <c r="AE40" s="68">
        <f t="shared" si="8"/>
        <v>0</v>
      </c>
      <c r="AF40" s="17"/>
      <c r="AG40" s="17"/>
      <c r="AH40" s="64">
        <f t="shared" si="9"/>
        <v>0</v>
      </c>
      <c r="AI40" s="17"/>
      <c r="AJ40" s="17"/>
      <c r="AK40" s="68">
        <f t="shared" si="10"/>
        <v>0</v>
      </c>
      <c r="AL40" s="11"/>
      <c r="AM40" s="11">
        <v>15000000</v>
      </c>
      <c r="AN40" s="68">
        <f t="shared" si="11"/>
        <v>15000000</v>
      </c>
      <c r="AO40" s="17"/>
      <c r="AP40" s="17"/>
      <c r="AQ40" s="68">
        <f t="shared" si="12"/>
        <v>0</v>
      </c>
      <c r="AR40" s="17"/>
      <c r="AS40" s="17"/>
      <c r="AT40" s="68">
        <f t="shared" si="13"/>
        <v>0</v>
      </c>
      <c r="AU40" s="17"/>
      <c r="AV40" s="17">
        <v>18000000</v>
      </c>
      <c r="AW40" s="68">
        <f t="shared" si="14"/>
        <v>18000000</v>
      </c>
      <c r="AX40" s="17"/>
      <c r="AY40" s="17"/>
      <c r="AZ40" s="68">
        <f t="shared" si="15"/>
        <v>0</v>
      </c>
      <c r="BA40" s="17"/>
      <c r="BB40" s="17"/>
      <c r="BC40" s="68">
        <f t="shared" si="16"/>
        <v>0</v>
      </c>
      <c r="BD40" s="17"/>
      <c r="BE40" s="17"/>
      <c r="BF40" s="68">
        <f t="shared" si="17"/>
        <v>0</v>
      </c>
      <c r="BG40" s="17"/>
      <c r="BH40" s="17"/>
      <c r="BI40" s="68">
        <f t="shared" si="18"/>
        <v>0</v>
      </c>
      <c r="BJ40" s="17"/>
      <c r="BK40" s="17"/>
      <c r="BL40" s="68">
        <f t="shared" si="19"/>
        <v>0</v>
      </c>
      <c r="BM40" s="15"/>
      <c r="BN40" s="15"/>
      <c r="BO40" s="68">
        <f t="shared" si="20"/>
        <v>0</v>
      </c>
    </row>
    <row r="41" spans="1:67" s="97" customFormat="1" ht="30.75" customHeight="1">
      <c r="A41" s="2"/>
      <c r="B41" s="8" t="s">
        <v>86</v>
      </c>
      <c r="C41" s="15">
        <v>80000000</v>
      </c>
      <c r="D41" s="15"/>
      <c r="E41" s="15">
        <v>133000000</v>
      </c>
      <c r="F41" s="15"/>
      <c r="G41" s="89">
        <f t="shared" si="0"/>
        <v>53000000</v>
      </c>
      <c r="H41" s="15"/>
      <c r="I41" s="15"/>
      <c r="J41" s="68">
        <f t="shared" si="1"/>
        <v>0</v>
      </c>
      <c r="K41" s="17">
        <v>80000000</v>
      </c>
      <c r="L41" s="17">
        <v>80000000</v>
      </c>
      <c r="M41" s="68">
        <f t="shared" si="2"/>
        <v>0</v>
      </c>
      <c r="N41" s="15"/>
      <c r="O41" s="15">
        <v>53000000</v>
      </c>
      <c r="P41" s="68">
        <f t="shared" si="3"/>
        <v>53000000</v>
      </c>
      <c r="Q41" s="17"/>
      <c r="R41" s="17"/>
      <c r="S41" s="68">
        <f t="shared" si="4"/>
        <v>0</v>
      </c>
      <c r="T41" s="17"/>
      <c r="U41" s="17"/>
      <c r="V41" s="68">
        <f t="shared" si="5"/>
        <v>0</v>
      </c>
      <c r="W41" s="17"/>
      <c r="X41" s="17"/>
      <c r="Y41" s="68">
        <f t="shared" si="6"/>
        <v>0</v>
      </c>
      <c r="Z41" s="11"/>
      <c r="AA41" s="11"/>
      <c r="AB41" s="68">
        <f t="shared" si="7"/>
        <v>0</v>
      </c>
      <c r="AC41" s="17"/>
      <c r="AD41" s="17"/>
      <c r="AE41" s="68">
        <f t="shared" si="8"/>
        <v>0</v>
      </c>
      <c r="AF41" s="17"/>
      <c r="AG41" s="17"/>
      <c r="AH41" s="64">
        <f t="shared" si="9"/>
        <v>0</v>
      </c>
      <c r="AI41" s="17"/>
      <c r="AJ41" s="17"/>
      <c r="AK41" s="68">
        <f t="shared" si="10"/>
        <v>0</v>
      </c>
      <c r="AL41" s="11"/>
      <c r="AM41" s="11"/>
      <c r="AN41" s="68">
        <f t="shared" si="11"/>
        <v>0</v>
      </c>
      <c r="AO41" s="17"/>
      <c r="AP41" s="17"/>
      <c r="AQ41" s="68">
        <f t="shared" si="12"/>
        <v>0</v>
      </c>
      <c r="AR41" s="17"/>
      <c r="AS41" s="17"/>
      <c r="AT41" s="68">
        <f t="shared" si="13"/>
        <v>0</v>
      </c>
      <c r="AU41" s="17"/>
      <c r="AV41" s="17"/>
      <c r="AW41" s="68">
        <f t="shared" si="14"/>
        <v>0</v>
      </c>
      <c r="AX41" s="17"/>
      <c r="AY41" s="17"/>
      <c r="AZ41" s="68">
        <f t="shared" si="15"/>
        <v>0</v>
      </c>
      <c r="BA41" s="17"/>
      <c r="BB41" s="17"/>
      <c r="BC41" s="68">
        <f t="shared" si="16"/>
        <v>0</v>
      </c>
      <c r="BD41" s="17"/>
      <c r="BE41" s="17"/>
      <c r="BF41" s="68">
        <f t="shared" si="17"/>
        <v>0</v>
      </c>
      <c r="BG41" s="17"/>
      <c r="BH41" s="17"/>
      <c r="BI41" s="68">
        <f t="shared" si="18"/>
        <v>0</v>
      </c>
      <c r="BJ41" s="17"/>
      <c r="BK41" s="17"/>
      <c r="BL41" s="68">
        <f t="shared" si="19"/>
        <v>0</v>
      </c>
      <c r="BM41" s="15"/>
      <c r="BN41" s="15"/>
      <c r="BO41" s="68">
        <f t="shared" si="20"/>
        <v>0</v>
      </c>
    </row>
    <row r="42" spans="1:67" s="97" customFormat="1" ht="30.75" customHeight="1">
      <c r="A42" s="2"/>
      <c r="B42" s="8" t="s">
        <v>87</v>
      </c>
      <c r="C42" s="15">
        <v>8000000</v>
      </c>
      <c r="D42" s="15"/>
      <c r="E42" s="15">
        <v>19000000</v>
      </c>
      <c r="F42" s="15"/>
      <c r="G42" s="89">
        <f t="shared" si="0"/>
        <v>11000000</v>
      </c>
      <c r="H42" s="15">
        <v>8000000</v>
      </c>
      <c r="I42" s="15">
        <v>19000000</v>
      </c>
      <c r="J42" s="68">
        <f t="shared" si="1"/>
        <v>11000000</v>
      </c>
      <c r="K42" s="17"/>
      <c r="L42" s="17"/>
      <c r="M42" s="68">
        <f t="shared" si="2"/>
        <v>0</v>
      </c>
      <c r="N42" s="17"/>
      <c r="O42" s="17"/>
      <c r="P42" s="68">
        <f t="shared" si="3"/>
        <v>0</v>
      </c>
      <c r="Q42" s="17"/>
      <c r="R42" s="17"/>
      <c r="S42" s="68">
        <f t="shared" si="4"/>
        <v>0</v>
      </c>
      <c r="T42" s="17"/>
      <c r="U42" s="17"/>
      <c r="V42" s="68">
        <f t="shared" si="5"/>
        <v>0</v>
      </c>
      <c r="W42" s="17"/>
      <c r="X42" s="17"/>
      <c r="Y42" s="68">
        <f t="shared" si="6"/>
        <v>0</v>
      </c>
      <c r="Z42" s="11"/>
      <c r="AA42" s="11"/>
      <c r="AB42" s="68">
        <f t="shared" si="7"/>
        <v>0</v>
      </c>
      <c r="AC42" s="17"/>
      <c r="AD42" s="17"/>
      <c r="AE42" s="68">
        <f t="shared" si="8"/>
        <v>0</v>
      </c>
      <c r="AF42" s="17"/>
      <c r="AG42" s="17"/>
      <c r="AH42" s="64">
        <f t="shared" si="9"/>
        <v>0</v>
      </c>
      <c r="AI42" s="17"/>
      <c r="AJ42" s="17"/>
      <c r="AK42" s="68">
        <f t="shared" si="10"/>
        <v>0</v>
      </c>
      <c r="AL42" s="11"/>
      <c r="AM42" s="11"/>
      <c r="AN42" s="68">
        <f t="shared" si="11"/>
        <v>0</v>
      </c>
      <c r="AO42" s="17"/>
      <c r="AP42" s="17"/>
      <c r="AQ42" s="68">
        <f t="shared" si="12"/>
        <v>0</v>
      </c>
      <c r="AR42" s="17"/>
      <c r="AS42" s="17"/>
      <c r="AT42" s="68">
        <f t="shared" si="13"/>
        <v>0</v>
      </c>
      <c r="AU42" s="17"/>
      <c r="AV42" s="17"/>
      <c r="AW42" s="68">
        <f t="shared" si="14"/>
        <v>0</v>
      </c>
      <c r="AX42" s="17"/>
      <c r="AY42" s="17"/>
      <c r="AZ42" s="68">
        <f t="shared" si="15"/>
        <v>0</v>
      </c>
      <c r="BA42" s="17"/>
      <c r="BB42" s="17"/>
      <c r="BC42" s="68">
        <f t="shared" si="16"/>
        <v>0</v>
      </c>
      <c r="BD42" s="17"/>
      <c r="BE42" s="17"/>
      <c r="BF42" s="68">
        <f t="shared" si="17"/>
        <v>0</v>
      </c>
      <c r="BG42" s="17"/>
      <c r="BH42" s="17"/>
      <c r="BI42" s="68">
        <f t="shared" si="18"/>
        <v>0</v>
      </c>
      <c r="BJ42" s="17"/>
      <c r="BK42" s="17"/>
      <c r="BL42" s="68">
        <f t="shared" si="19"/>
        <v>0</v>
      </c>
      <c r="BM42" s="15"/>
      <c r="BN42" s="15"/>
      <c r="BO42" s="68">
        <f t="shared" si="20"/>
        <v>0</v>
      </c>
    </row>
    <row r="43" spans="1:67" s="97" customFormat="1" ht="31.5" customHeight="1">
      <c r="A43" s="2"/>
      <c r="B43" s="8" t="s">
        <v>122</v>
      </c>
      <c r="C43" s="15">
        <v>200000000</v>
      </c>
      <c r="D43" s="15"/>
      <c r="E43" s="15">
        <v>200000000</v>
      </c>
      <c r="F43" s="15"/>
      <c r="G43" s="89">
        <f t="shared" si="0"/>
        <v>0</v>
      </c>
      <c r="H43" s="15">
        <v>200000000</v>
      </c>
      <c r="I43" s="15">
        <v>200000000</v>
      </c>
      <c r="J43" s="68">
        <f t="shared" si="1"/>
        <v>0</v>
      </c>
      <c r="K43" s="17"/>
      <c r="L43" s="17"/>
      <c r="M43" s="68">
        <f t="shared" si="2"/>
        <v>0</v>
      </c>
      <c r="N43" s="17"/>
      <c r="O43" s="17"/>
      <c r="P43" s="68">
        <f t="shared" si="3"/>
        <v>0</v>
      </c>
      <c r="Q43" s="17"/>
      <c r="R43" s="17"/>
      <c r="S43" s="68">
        <f t="shared" si="4"/>
        <v>0</v>
      </c>
      <c r="T43" s="17"/>
      <c r="U43" s="17"/>
      <c r="V43" s="68">
        <f t="shared" si="5"/>
        <v>0</v>
      </c>
      <c r="W43" s="17"/>
      <c r="X43" s="17"/>
      <c r="Y43" s="68">
        <f t="shared" si="6"/>
        <v>0</v>
      </c>
      <c r="Z43" s="11"/>
      <c r="AA43" s="11"/>
      <c r="AB43" s="68">
        <f t="shared" si="7"/>
        <v>0</v>
      </c>
      <c r="AC43" s="17"/>
      <c r="AD43" s="17"/>
      <c r="AE43" s="68">
        <f t="shared" si="8"/>
        <v>0</v>
      </c>
      <c r="AF43" s="17"/>
      <c r="AG43" s="17"/>
      <c r="AH43" s="64">
        <f t="shared" si="9"/>
        <v>0</v>
      </c>
      <c r="AI43" s="17"/>
      <c r="AJ43" s="17"/>
      <c r="AK43" s="68">
        <f t="shared" si="10"/>
        <v>0</v>
      </c>
      <c r="AL43" s="11"/>
      <c r="AM43" s="11"/>
      <c r="AN43" s="68">
        <f t="shared" si="11"/>
        <v>0</v>
      </c>
      <c r="AO43" s="17"/>
      <c r="AP43" s="17"/>
      <c r="AQ43" s="68">
        <f t="shared" si="12"/>
        <v>0</v>
      </c>
      <c r="AR43" s="17"/>
      <c r="AS43" s="17"/>
      <c r="AT43" s="68">
        <f t="shared" si="13"/>
        <v>0</v>
      </c>
      <c r="AU43" s="17"/>
      <c r="AV43" s="17"/>
      <c r="AW43" s="68">
        <f t="shared" si="14"/>
        <v>0</v>
      </c>
      <c r="AX43" s="17"/>
      <c r="AY43" s="17"/>
      <c r="AZ43" s="68">
        <f t="shared" si="15"/>
        <v>0</v>
      </c>
      <c r="BA43" s="17"/>
      <c r="BB43" s="17"/>
      <c r="BC43" s="68">
        <f t="shared" si="16"/>
        <v>0</v>
      </c>
      <c r="BD43" s="17"/>
      <c r="BE43" s="17"/>
      <c r="BF43" s="68">
        <f t="shared" si="17"/>
        <v>0</v>
      </c>
      <c r="BG43" s="17"/>
      <c r="BH43" s="17"/>
      <c r="BI43" s="68">
        <f t="shared" si="18"/>
        <v>0</v>
      </c>
      <c r="BJ43" s="17"/>
      <c r="BK43" s="17"/>
      <c r="BL43" s="68">
        <f t="shared" si="19"/>
        <v>0</v>
      </c>
      <c r="BM43" s="15"/>
      <c r="BN43" s="15"/>
      <c r="BO43" s="68">
        <f t="shared" si="20"/>
        <v>0</v>
      </c>
    </row>
    <row r="44" spans="1:67" ht="48" customHeight="1">
      <c r="A44" s="2"/>
      <c r="B44" s="4" t="s">
        <v>88</v>
      </c>
      <c r="C44" s="15">
        <v>2469000</v>
      </c>
      <c r="D44" s="15">
        <v>2469000</v>
      </c>
      <c r="E44" s="15">
        <v>2469000</v>
      </c>
      <c r="F44" s="15">
        <v>2469000</v>
      </c>
      <c r="G44" s="89">
        <f t="shared" si="0"/>
        <v>0</v>
      </c>
      <c r="H44" s="87"/>
      <c r="I44" s="87"/>
      <c r="J44" s="68">
        <f t="shared" si="1"/>
        <v>0</v>
      </c>
      <c r="K44" s="87"/>
      <c r="L44" s="87"/>
      <c r="M44" s="68">
        <f t="shared" si="2"/>
        <v>0</v>
      </c>
      <c r="N44" s="87"/>
      <c r="O44" s="87"/>
      <c r="P44" s="68">
        <f t="shared" si="3"/>
        <v>0</v>
      </c>
      <c r="Q44" s="17"/>
      <c r="R44" s="17"/>
      <c r="S44" s="68">
        <f t="shared" si="4"/>
        <v>0</v>
      </c>
      <c r="T44" s="17"/>
      <c r="U44" s="17"/>
      <c r="V44" s="68">
        <f t="shared" si="5"/>
        <v>0</v>
      </c>
      <c r="W44" s="17"/>
      <c r="X44" s="17"/>
      <c r="Y44" s="68">
        <f t="shared" si="6"/>
        <v>0</v>
      </c>
      <c r="Z44" s="11"/>
      <c r="AA44" s="11"/>
      <c r="AB44" s="68">
        <f t="shared" si="7"/>
        <v>0</v>
      </c>
      <c r="AC44" s="17"/>
      <c r="AD44" s="17"/>
      <c r="AE44" s="68">
        <f t="shared" si="8"/>
        <v>0</v>
      </c>
      <c r="AF44" s="17"/>
      <c r="AG44" s="17"/>
      <c r="AH44" s="64">
        <f t="shared" si="9"/>
        <v>0</v>
      </c>
      <c r="AI44" s="17"/>
      <c r="AJ44" s="17"/>
      <c r="AK44" s="68">
        <f t="shared" si="10"/>
        <v>0</v>
      </c>
      <c r="AL44" s="11"/>
      <c r="AM44" s="11"/>
      <c r="AN44" s="68">
        <f t="shared" si="11"/>
        <v>0</v>
      </c>
      <c r="AO44" s="17"/>
      <c r="AP44" s="17"/>
      <c r="AQ44" s="68">
        <f t="shared" si="12"/>
        <v>0</v>
      </c>
      <c r="AR44" s="17"/>
      <c r="AS44" s="17"/>
      <c r="AT44" s="68">
        <f t="shared" si="13"/>
        <v>0</v>
      </c>
      <c r="AU44" s="17"/>
      <c r="AV44" s="17"/>
      <c r="AW44" s="68">
        <f t="shared" si="14"/>
        <v>0</v>
      </c>
      <c r="AX44" s="17"/>
      <c r="AY44" s="17"/>
      <c r="AZ44" s="68">
        <f t="shared" si="15"/>
        <v>0</v>
      </c>
      <c r="BA44" s="17"/>
      <c r="BB44" s="17"/>
      <c r="BC44" s="68">
        <f t="shared" si="16"/>
        <v>0</v>
      </c>
      <c r="BD44" s="17"/>
      <c r="BE44" s="17"/>
      <c r="BF44" s="68">
        <f t="shared" si="17"/>
        <v>0</v>
      </c>
      <c r="BG44" s="17"/>
      <c r="BH44" s="17"/>
      <c r="BI44" s="68">
        <f t="shared" si="18"/>
        <v>0</v>
      </c>
      <c r="BJ44" s="17"/>
      <c r="BK44" s="17"/>
      <c r="BL44" s="68">
        <f t="shared" si="19"/>
        <v>0</v>
      </c>
      <c r="BM44" s="17"/>
      <c r="BN44" s="17"/>
      <c r="BO44" s="68">
        <f t="shared" si="20"/>
        <v>0</v>
      </c>
    </row>
    <row r="45" spans="1:67" ht="33" customHeight="1">
      <c r="A45" s="2"/>
      <c r="B45" s="4" t="s">
        <v>89</v>
      </c>
      <c r="C45" s="15">
        <v>20352252</v>
      </c>
      <c r="D45" s="101"/>
      <c r="E45" s="15">
        <v>15544600</v>
      </c>
      <c r="F45" s="101"/>
      <c r="G45" s="89">
        <f t="shared" si="0"/>
        <v>-4807652</v>
      </c>
      <c r="H45" s="87"/>
      <c r="I45" s="87"/>
      <c r="J45" s="68">
        <f t="shared" si="1"/>
        <v>0</v>
      </c>
      <c r="K45" s="87"/>
      <c r="L45" s="87"/>
      <c r="M45" s="68">
        <f t="shared" si="2"/>
        <v>0</v>
      </c>
      <c r="N45" s="87"/>
      <c r="O45" s="87"/>
      <c r="P45" s="68">
        <f t="shared" si="3"/>
        <v>0</v>
      </c>
      <c r="Q45" s="17"/>
      <c r="R45" s="17"/>
      <c r="S45" s="68">
        <f t="shared" si="4"/>
        <v>0</v>
      </c>
      <c r="T45" s="17">
        <v>2168040</v>
      </c>
      <c r="U45" s="17">
        <v>2168040</v>
      </c>
      <c r="V45" s="68">
        <f t="shared" si="5"/>
        <v>0</v>
      </c>
      <c r="W45" s="17">
        <v>13376560</v>
      </c>
      <c r="X45" s="17">
        <v>13376560</v>
      </c>
      <c r="Y45" s="68">
        <f t="shared" si="6"/>
        <v>0</v>
      </c>
      <c r="Z45" s="11"/>
      <c r="AA45" s="11"/>
      <c r="AB45" s="68">
        <f t="shared" si="7"/>
        <v>0</v>
      </c>
      <c r="AC45" s="17"/>
      <c r="AD45" s="17"/>
      <c r="AE45" s="68">
        <f t="shared" si="8"/>
        <v>0</v>
      </c>
      <c r="AF45" s="17"/>
      <c r="AG45" s="17"/>
      <c r="AH45" s="64">
        <f t="shared" si="9"/>
        <v>0</v>
      </c>
      <c r="AI45" s="17"/>
      <c r="AJ45" s="17"/>
      <c r="AK45" s="68">
        <f t="shared" si="10"/>
        <v>0</v>
      </c>
      <c r="AL45" s="11"/>
      <c r="AM45" s="11"/>
      <c r="AN45" s="68">
        <f t="shared" si="11"/>
        <v>0</v>
      </c>
      <c r="AO45" s="17">
        <v>4807652</v>
      </c>
      <c r="AP45" s="17"/>
      <c r="AQ45" s="68">
        <f t="shared" si="12"/>
        <v>-4807652</v>
      </c>
      <c r="AR45" s="17"/>
      <c r="AS45" s="17"/>
      <c r="AT45" s="68">
        <f t="shared" si="13"/>
        <v>0</v>
      </c>
      <c r="AU45" s="17"/>
      <c r="AV45" s="17"/>
      <c r="AW45" s="68">
        <f t="shared" si="14"/>
        <v>0</v>
      </c>
      <c r="AX45" s="17"/>
      <c r="AY45" s="17"/>
      <c r="AZ45" s="68">
        <f t="shared" si="15"/>
        <v>0</v>
      </c>
      <c r="BA45" s="17"/>
      <c r="BB45" s="17"/>
      <c r="BC45" s="68">
        <f t="shared" si="16"/>
        <v>0</v>
      </c>
      <c r="BD45" s="17"/>
      <c r="BE45" s="17"/>
      <c r="BF45" s="68">
        <f t="shared" si="17"/>
        <v>0</v>
      </c>
      <c r="BG45" s="17"/>
      <c r="BH45" s="17"/>
      <c r="BI45" s="68">
        <f t="shared" si="18"/>
        <v>0</v>
      </c>
      <c r="BJ45" s="17"/>
      <c r="BK45" s="17"/>
      <c r="BL45" s="68">
        <f t="shared" si="19"/>
        <v>0</v>
      </c>
      <c r="BM45" s="15"/>
      <c r="BN45" s="15"/>
      <c r="BO45" s="68">
        <f t="shared" si="20"/>
        <v>0</v>
      </c>
    </row>
    <row r="46" spans="1:67" s="105" customFormat="1" ht="31.5" customHeight="1">
      <c r="A46" s="104"/>
      <c r="B46" s="4" t="s">
        <v>58</v>
      </c>
      <c r="C46" s="88">
        <v>1889034</v>
      </c>
      <c r="D46" s="88">
        <v>1889034</v>
      </c>
      <c r="E46" s="88">
        <v>1464367</v>
      </c>
      <c r="F46" s="88">
        <v>1464367</v>
      </c>
      <c r="G46" s="89">
        <f aca="true" t="shared" si="21" ref="G46:G68">E46-C46</f>
        <v>-424667</v>
      </c>
      <c r="H46" s="17"/>
      <c r="I46" s="17"/>
      <c r="J46" s="68">
        <f t="shared" si="1"/>
        <v>0</v>
      </c>
      <c r="K46" s="17"/>
      <c r="L46" s="17"/>
      <c r="M46" s="68">
        <f t="shared" si="2"/>
        <v>0</v>
      </c>
      <c r="N46" s="17"/>
      <c r="O46" s="17"/>
      <c r="P46" s="68">
        <f t="shared" si="3"/>
        <v>0</v>
      </c>
      <c r="Q46" s="17"/>
      <c r="R46" s="17"/>
      <c r="S46" s="68">
        <f t="shared" si="4"/>
        <v>0</v>
      </c>
      <c r="T46" s="17"/>
      <c r="U46" s="17"/>
      <c r="V46" s="68">
        <f t="shared" si="5"/>
        <v>0</v>
      </c>
      <c r="W46" s="17"/>
      <c r="X46" s="17"/>
      <c r="Y46" s="68">
        <f t="shared" si="6"/>
        <v>0</v>
      </c>
      <c r="Z46" s="20"/>
      <c r="AA46" s="20"/>
      <c r="AB46" s="68">
        <f t="shared" si="7"/>
        <v>0</v>
      </c>
      <c r="AC46" s="17"/>
      <c r="AD46" s="17"/>
      <c r="AE46" s="68">
        <f t="shared" si="8"/>
        <v>0</v>
      </c>
      <c r="AF46" s="17"/>
      <c r="AG46" s="17"/>
      <c r="AH46" s="64">
        <f t="shared" si="9"/>
        <v>0</v>
      </c>
      <c r="AI46" s="17"/>
      <c r="AJ46" s="17"/>
      <c r="AK46" s="68">
        <f t="shared" si="10"/>
        <v>0</v>
      </c>
      <c r="AL46" s="17"/>
      <c r="AM46" s="17"/>
      <c r="AN46" s="68">
        <f t="shared" si="11"/>
        <v>0</v>
      </c>
      <c r="AO46" s="17"/>
      <c r="AP46" s="17"/>
      <c r="AQ46" s="68">
        <f t="shared" si="12"/>
        <v>0</v>
      </c>
      <c r="AR46" s="17"/>
      <c r="AS46" s="17"/>
      <c r="AT46" s="68">
        <f t="shared" si="13"/>
        <v>0</v>
      </c>
      <c r="AU46" s="17"/>
      <c r="AV46" s="17"/>
      <c r="AW46" s="68">
        <f t="shared" si="14"/>
        <v>0</v>
      </c>
      <c r="AX46" s="17"/>
      <c r="AY46" s="17"/>
      <c r="AZ46" s="68">
        <f t="shared" si="15"/>
        <v>0</v>
      </c>
      <c r="BA46" s="17"/>
      <c r="BB46" s="17"/>
      <c r="BC46" s="68">
        <f t="shared" si="16"/>
        <v>0</v>
      </c>
      <c r="BD46" s="17"/>
      <c r="BE46" s="17"/>
      <c r="BF46" s="68">
        <f t="shared" si="17"/>
        <v>0</v>
      </c>
      <c r="BG46" s="17"/>
      <c r="BH46" s="17"/>
      <c r="BI46" s="68">
        <f t="shared" si="18"/>
        <v>0</v>
      </c>
      <c r="BJ46" s="17"/>
      <c r="BK46" s="17"/>
      <c r="BL46" s="68">
        <f t="shared" si="19"/>
        <v>0</v>
      </c>
      <c r="BM46" s="17"/>
      <c r="BN46" s="17"/>
      <c r="BO46" s="68">
        <f t="shared" si="20"/>
        <v>0</v>
      </c>
    </row>
    <row r="47" spans="1:67" s="105" customFormat="1" ht="31.5" customHeight="1">
      <c r="A47" s="104"/>
      <c r="B47" s="4" t="s">
        <v>59</v>
      </c>
      <c r="C47" s="88">
        <v>5285867</v>
      </c>
      <c r="D47" s="88">
        <v>5285867</v>
      </c>
      <c r="E47" s="88">
        <v>5285867</v>
      </c>
      <c r="F47" s="88">
        <v>5285867</v>
      </c>
      <c r="G47" s="89">
        <f t="shared" si="21"/>
        <v>0</v>
      </c>
      <c r="H47" s="17"/>
      <c r="I47" s="17"/>
      <c r="J47" s="68">
        <f t="shared" si="1"/>
        <v>0</v>
      </c>
      <c r="K47" s="17"/>
      <c r="L47" s="17"/>
      <c r="M47" s="68">
        <f t="shared" si="2"/>
        <v>0</v>
      </c>
      <c r="N47" s="17"/>
      <c r="O47" s="17"/>
      <c r="P47" s="68">
        <f t="shared" si="3"/>
        <v>0</v>
      </c>
      <c r="Q47" s="17"/>
      <c r="R47" s="17"/>
      <c r="S47" s="68">
        <f t="shared" si="4"/>
        <v>0</v>
      </c>
      <c r="T47" s="17"/>
      <c r="U47" s="17"/>
      <c r="V47" s="68">
        <f t="shared" si="5"/>
        <v>0</v>
      </c>
      <c r="W47" s="17"/>
      <c r="X47" s="17"/>
      <c r="Y47" s="68">
        <f t="shared" si="6"/>
        <v>0</v>
      </c>
      <c r="Z47" s="20"/>
      <c r="AA47" s="20"/>
      <c r="AB47" s="68">
        <f t="shared" si="7"/>
        <v>0</v>
      </c>
      <c r="AC47" s="17"/>
      <c r="AD47" s="17"/>
      <c r="AE47" s="68">
        <f t="shared" si="8"/>
        <v>0</v>
      </c>
      <c r="AF47" s="17"/>
      <c r="AG47" s="17"/>
      <c r="AH47" s="64">
        <f t="shared" si="9"/>
        <v>0</v>
      </c>
      <c r="AI47" s="17"/>
      <c r="AJ47" s="17"/>
      <c r="AK47" s="68">
        <f t="shared" si="10"/>
        <v>0</v>
      </c>
      <c r="AL47" s="17"/>
      <c r="AM47" s="17"/>
      <c r="AN47" s="68">
        <f t="shared" si="11"/>
        <v>0</v>
      </c>
      <c r="AO47" s="17"/>
      <c r="AP47" s="17"/>
      <c r="AQ47" s="68">
        <f t="shared" si="12"/>
        <v>0</v>
      </c>
      <c r="AR47" s="17"/>
      <c r="AS47" s="17"/>
      <c r="AT47" s="68">
        <f t="shared" si="13"/>
        <v>0</v>
      </c>
      <c r="AU47" s="17"/>
      <c r="AV47" s="17"/>
      <c r="AW47" s="68">
        <f t="shared" si="14"/>
        <v>0</v>
      </c>
      <c r="AX47" s="17"/>
      <c r="AY47" s="17"/>
      <c r="AZ47" s="68">
        <f t="shared" si="15"/>
        <v>0</v>
      </c>
      <c r="BA47" s="17"/>
      <c r="BB47" s="17"/>
      <c r="BC47" s="68">
        <f t="shared" si="16"/>
        <v>0</v>
      </c>
      <c r="BD47" s="17"/>
      <c r="BE47" s="17"/>
      <c r="BF47" s="68">
        <f t="shared" si="17"/>
        <v>0</v>
      </c>
      <c r="BG47" s="17"/>
      <c r="BH47" s="17"/>
      <c r="BI47" s="68">
        <f t="shared" si="18"/>
        <v>0</v>
      </c>
      <c r="BJ47" s="17"/>
      <c r="BK47" s="17"/>
      <c r="BL47" s="68">
        <f t="shared" si="19"/>
        <v>0</v>
      </c>
      <c r="BM47" s="17"/>
      <c r="BN47" s="17"/>
      <c r="BO47" s="68">
        <f t="shared" si="20"/>
        <v>0</v>
      </c>
    </row>
    <row r="48" spans="1:67" s="105" customFormat="1" ht="46.5" customHeight="1">
      <c r="A48" s="104"/>
      <c r="B48" s="4" t="s">
        <v>90</v>
      </c>
      <c r="C48" s="88">
        <v>11319716</v>
      </c>
      <c r="D48" s="88"/>
      <c r="E48" s="88">
        <v>11319726</v>
      </c>
      <c r="F48" s="88"/>
      <c r="G48" s="89">
        <f t="shared" si="21"/>
        <v>10</v>
      </c>
      <c r="H48" s="17">
        <v>6812676</v>
      </c>
      <c r="I48" s="17">
        <v>6812680</v>
      </c>
      <c r="J48" s="68">
        <f t="shared" si="1"/>
        <v>4</v>
      </c>
      <c r="K48" s="17">
        <v>4507040</v>
      </c>
      <c r="L48" s="17">
        <v>4507046</v>
      </c>
      <c r="M48" s="68">
        <f t="shared" si="2"/>
        <v>6</v>
      </c>
      <c r="N48" s="17"/>
      <c r="O48" s="17"/>
      <c r="P48" s="68">
        <f t="shared" si="3"/>
        <v>0</v>
      </c>
      <c r="Q48" s="17"/>
      <c r="R48" s="17"/>
      <c r="S48" s="68">
        <f t="shared" si="4"/>
        <v>0</v>
      </c>
      <c r="T48" s="17"/>
      <c r="U48" s="17"/>
      <c r="V48" s="68">
        <f t="shared" si="5"/>
        <v>0</v>
      </c>
      <c r="W48" s="17"/>
      <c r="X48" s="17"/>
      <c r="Y48" s="68">
        <f t="shared" si="6"/>
        <v>0</v>
      </c>
      <c r="Z48" s="20"/>
      <c r="AA48" s="20"/>
      <c r="AB48" s="68">
        <f t="shared" si="7"/>
        <v>0</v>
      </c>
      <c r="AC48" s="17"/>
      <c r="AD48" s="17"/>
      <c r="AE48" s="68">
        <f t="shared" si="8"/>
        <v>0</v>
      </c>
      <c r="AF48" s="17"/>
      <c r="AG48" s="17"/>
      <c r="AH48" s="64">
        <f t="shared" si="9"/>
        <v>0</v>
      </c>
      <c r="AI48" s="17"/>
      <c r="AJ48" s="17"/>
      <c r="AK48" s="68">
        <f t="shared" si="10"/>
        <v>0</v>
      </c>
      <c r="AL48" s="17"/>
      <c r="AM48" s="17"/>
      <c r="AN48" s="68">
        <f t="shared" si="11"/>
        <v>0</v>
      </c>
      <c r="AO48" s="17"/>
      <c r="AP48" s="17"/>
      <c r="AQ48" s="68">
        <f t="shared" si="12"/>
        <v>0</v>
      </c>
      <c r="AR48" s="17"/>
      <c r="AS48" s="17"/>
      <c r="AT48" s="68">
        <f t="shared" si="13"/>
        <v>0</v>
      </c>
      <c r="AU48" s="17"/>
      <c r="AV48" s="17"/>
      <c r="AW48" s="68">
        <f t="shared" si="14"/>
        <v>0</v>
      </c>
      <c r="AX48" s="17"/>
      <c r="AY48" s="17"/>
      <c r="AZ48" s="68">
        <f t="shared" si="15"/>
        <v>0</v>
      </c>
      <c r="BA48" s="17"/>
      <c r="BB48" s="17"/>
      <c r="BC48" s="68">
        <f t="shared" si="16"/>
        <v>0</v>
      </c>
      <c r="BD48" s="17"/>
      <c r="BE48" s="17"/>
      <c r="BF48" s="68">
        <f t="shared" si="17"/>
        <v>0</v>
      </c>
      <c r="BG48" s="17"/>
      <c r="BH48" s="17"/>
      <c r="BI48" s="68">
        <f t="shared" si="18"/>
        <v>0</v>
      </c>
      <c r="BJ48" s="17"/>
      <c r="BK48" s="17"/>
      <c r="BL48" s="68">
        <f t="shared" si="19"/>
        <v>0</v>
      </c>
      <c r="BM48" s="17"/>
      <c r="BN48" s="17"/>
      <c r="BO48" s="68">
        <f t="shared" si="20"/>
        <v>0</v>
      </c>
    </row>
    <row r="49" spans="1:67" s="105" customFormat="1" ht="31.5" customHeight="1">
      <c r="A49" s="104"/>
      <c r="B49" s="4" t="s">
        <v>91</v>
      </c>
      <c r="C49" s="88">
        <v>50800000</v>
      </c>
      <c r="D49" s="88">
        <v>50800000</v>
      </c>
      <c r="E49" s="88"/>
      <c r="F49" s="88"/>
      <c r="G49" s="89">
        <f t="shared" si="21"/>
        <v>-50800000</v>
      </c>
      <c r="H49" s="17"/>
      <c r="I49" s="17"/>
      <c r="J49" s="68">
        <f t="shared" si="1"/>
        <v>0</v>
      </c>
      <c r="K49" s="17"/>
      <c r="L49" s="17"/>
      <c r="M49" s="68">
        <f t="shared" si="2"/>
        <v>0</v>
      </c>
      <c r="N49" s="17"/>
      <c r="O49" s="17"/>
      <c r="P49" s="68">
        <f t="shared" si="3"/>
        <v>0</v>
      </c>
      <c r="Q49" s="17"/>
      <c r="R49" s="17"/>
      <c r="S49" s="68">
        <f t="shared" si="4"/>
        <v>0</v>
      </c>
      <c r="T49" s="17"/>
      <c r="U49" s="17"/>
      <c r="V49" s="68">
        <f t="shared" si="5"/>
        <v>0</v>
      </c>
      <c r="W49" s="17"/>
      <c r="X49" s="17"/>
      <c r="Y49" s="68">
        <f t="shared" si="6"/>
        <v>0</v>
      </c>
      <c r="Z49" s="20"/>
      <c r="AA49" s="20"/>
      <c r="AB49" s="68">
        <f t="shared" si="7"/>
        <v>0</v>
      </c>
      <c r="AC49" s="17"/>
      <c r="AD49" s="17"/>
      <c r="AE49" s="68">
        <f t="shared" si="8"/>
        <v>0</v>
      </c>
      <c r="AF49" s="17"/>
      <c r="AG49" s="17"/>
      <c r="AH49" s="64">
        <f t="shared" si="9"/>
        <v>0</v>
      </c>
      <c r="AI49" s="17"/>
      <c r="AJ49" s="17"/>
      <c r="AK49" s="68">
        <f t="shared" si="10"/>
        <v>0</v>
      </c>
      <c r="AL49" s="17"/>
      <c r="AM49" s="17"/>
      <c r="AN49" s="68">
        <f t="shared" si="11"/>
        <v>0</v>
      </c>
      <c r="AO49" s="17"/>
      <c r="AP49" s="17"/>
      <c r="AQ49" s="68">
        <f t="shared" si="12"/>
        <v>0</v>
      </c>
      <c r="AR49" s="17"/>
      <c r="AS49" s="17"/>
      <c r="AT49" s="68">
        <f t="shared" si="13"/>
        <v>0</v>
      </c>
      <c r="AU49" s="17"/>
      <c r="AV49" s="17"/>
      <c r="AW49" s="68">
        <f t="shared" si="14"/>
        <v>0</v>
      </c>
      <c r="AX49" s="17"/>
      <c r="AY49" s="17"/>
      <c r="AZ49" s="68">
        <f t="shared" si="15"/>
        <v>0</v>
      </c>
      <c r="BA49" s="17"/>
      <c r="BB49" s="17"/>
      <c r="BC49" s="68">
        <f t="shared" si="16"/>
        <v>0</v>
      </c>
      <c r="BD49" s="17"/>
      <c r="BE49" s="17"/>
      <c r="BF49" s="68">
        <f t="shared" si="17"/>
        <v>0</v>
      </c>
      <c r="BG49" s="17"/>
      <c r="BH49" s="17"/>
      <c r="BI49" s="68">
        <f t="shared" si="18"/>
        <v>0</v>
      </c>
      <c r="BJ49" s="17"/>
      <c r="BK49" s="17"/>
      <c r="BL49" s="68">
        <f t="shared" si="19"/>
        <v>0</v>
      </c>
      <c r="BM49" s="17"/>
      <c r="BN49" s="17"/>
      <c r="BO49" s="68">
        <f t="shared" si="20"/>
        <v>0</v>
      </c>
    </row>
    <row r="50" spans="1:67" s="105" customFormat="1" ht="31.5" customHeight="1">
      <c r="A50" s="104"/>
      <c r="B50" s="4" t="s">
        <v>92</v>
      </c>
      <c r="C50" s="88">
        <v>30847374</v>
      </c>
      <c r="D50" s="88"/>
      <c r="E50" s="88">
        <v>30847374</v>
      </c>
      <c r="F50" s="88"/>
      <c r="G50" s="89">
        <f t="shared" si="21"/>
        <v>0</v>
      </c>
      <c r="H50" s="17">
        <v>949940</v>
      </c>
      <c r="I50" s="17">
        <v>949940</v>
      </c>
      <c r="J50" s="68">
        <f t="shared" si="1"/>
        <v>0</v>
      </c>
      <c r="K50" s="17">
        <v>887245</v>
      </c>
      <c r="L50" s="17">
        <v>887245</v>
      </c>
      <c r="M50" s="68">
        <f t="shared" si="2"/>
        <v>0</v>
      </c>
      <c r="N50" s="17">
        <v>808967</v>
      </c>
      <c r="O50" s="17">
        <v>808967</v>
      </c>
      <c r="P50" s="68">
        <f t="shared" si="3"/>
        <v>0</v>
      </c>
      <c r="Q50" s="17">
        <v>3139185</v>
      </c>
      <c r="R50" s="17">
        <v>3139185</v>
      </c>
      <c r="S50" s="68">
        <f t="shared" si="4"/>
        <v>0</v>
      </c>
      <c r="T50" s="17">
        <v>1758880</v>
      </c>
      <c r="U50" s="17">
        <v>1758880</v>
      </c>
      <c r="V50" s="68">
        <f t="shared" si="5"/>
        <v>0</v>
      </c>
      <c r="W50" s="17">
        <v>2410000</v>
      </c>
      <c r="X50" s="17">
        <v>2410000</v>
      </c>
      <c r="Y50" s="68">
        <f t="shared" si="6"/>
        <v>0</v>
      </c>
      <c r="Z50" s="20">
        <v>2166960</v>
      </c>
      <c r="AA50" s="20">
        <v>2166960</v>
      </c>
      <c r="AB50" s="68">
        <f t="shared" si="7"/>
        <v>0</v>
      </c>
      <c r="AC50" s="17">
        <v>961130</v>
      </c>
      <c r="AD50" s="17">
        <v>961130</v>
      </c>
      <c r="AE50" s="68">
        <f t="shared" si="8"/>
        <v>0</v>
      </c>
      <c r="AF50" s="17">
        <v>1038591</v>
      </c>
      <c r="AG50" s="17">
        <v>1038591</v>
      </c>
      <c r="AH50" s="64">
        <f t="shared" si="9"/>
        <v>0</v>
      </c>
      <c r="AI50" s="17">
        <v>944992</v>
      </c>
      <c r="AJ50" s="17">
        <v>944992</v>
      </c>
      <c r="AK50" s="68">
        <f t="shared" si="10"/>
        <v>0</v>
      </c>
      <c r="AL50" s="17">
        <v>1978476</v>
      </c>
      <c r="AM50" s="17">
        <v>1978476</v>
      </c>
      <c r="AN50" s="68">
        <f t="shared" si="11"/>
        <v>0</v>
      </c>
      <c r="AO50" s="17">
        <v>1470514</v>
      </c>
      <c r="AP50" s="17">
        <v>1470514</v>
      </c>
      <c r="AQ50" s="68">
        <f t="shared" si="12"/>
        <v>0</v>
      </c>
      <c r="AR50" s="17">
        <v>1381670</v>
      </c>
      <c r="AS50" s="17">
        <v>1381670</v>
      </c>
      <c r="AT50" s="68">
        <f t="shared" si="13"/>
        <v>0</v>
      </c>
      <c r="AU50" s="17">
        <v>1432264</v>
      </c>
      <c r="AV50" s="17">
        <v>1432264</v>
      </c>
      <c r="AW50" s="68">
        <f t="shared" si="14"/>
        <v>0</v>
      </c>
      <c r="AX50" s="17">
        <v>1109830</v>
      </c>
      <c r="AY50" s="17">
        <v>1109830</v>
      </c>
      <c r="AZ50" s="68">
        <f t="shared" si="15"/>
        <v>0</v>
      </c>
      <c r="BA50" s="17">
        <v>1282327</v>
      </c>
      <c r="BB50" s="17">
        <v>1282327</v>
      </c>
      <c r="BC50" s="68">
        <f t="shared" si="16"/>
        <v>0</v>
      </c>
      <c r="BD50" s="17">
        <v>922168</v>
      </c>
      <c r="BE50" s="17">
        <v>922168</v>
      </c>
      <c r="BF50" s="68">
        <f t="shared" si="17"/>
        <v>0</v>
      </c>
      <c r="BG50" s="17">
        <v>2346637</v>
      </c>
      <c r="BH50" s="17">
        <v>2346637</v>
      </c>
      <c r="BI50" s="68">
        <f t="shared" si="18"/>
        <v>0</v>
      </c>
      <c r="BJ50" s="17">
        <v>1760872</v>
      </c>
      <c r="BK50" s="17">
        <v>1760872</v>
      </c>
      <c r="BL50" s="68">
        <f t="shared" si="19"/>
        <v>0</v>
      </c>
      <c r="BM50" s="17">
        <v>2096726</v>
      </c>
      <c r="BN50" s="17">
        <v>2096726</v>
      </c>
      <c r="BO50" s="68">
        <f t="shared" si="20"/>
        <v>0</v>
      </c>
    </row>
    <row r="51" spans="1:67" s="105" customFormat="1" ht="31.5" customHeight="1">
      <c r="A51" s="104"/>
      <c r="B51" s="4" t="s">
        <v>93</v>
      </c>
      <c r="C51" s="88">
        <v>250000000</v>
      </c>
      <c r="D51" s="88">
        <v>250000000</v>
      </c>
      <c r="E51" s="88">
        <v>315164881</v>
      </c>
      <c r="F51" s="88">
        <v>15179181</v>
      </c>
      <c r="G51" s="89">
        <f t="shared" si="21"/>
        <v>65164881</v>
      </c>
      <c r="H51" s="17"/>
      <c r="I51" s="17">
        <v>129629728</v>
      </c>
      <c r="J51" s="68">
        <f t="shared" si="1"/>
        <v>129629728</v>
      </c>
      <c r="K51" s="17"/>
      <c r="L51" s="17">
        <v>34544784</v>
      </c>
      <c r="M51" s="68">
        <f t="shared" si="2"/>
        <v>34544784</v>
      </c>
      <c r="N51" s="17"/>
      <c r="O51" s="17">
        <v>17686078</v>
      </c>
      <c r="P51" s="68">
        <f t="shared" si="3"/>
        <v>17686078</v>
      </c>
      <c r="Q51" s="17"/>
      <c r="R51" s="17">
        <v>6167016</v>
      </c>
      <c r="S51" s="68">
        <f t="shared" si="4"/>
        <v>6167016</v>
      </c>
      <c r="T51" s="17"/>
      <c r="U51" s="17">
        <v>19876137</v>
      </c>
      <c r="V51" s="68">
        <f t="shared" si="5"/>
        <v>19876137</v>
      </c>
      <c r="W51" s="17"/>
      <c r="X51" s="17">
        <v>18489854</v>
      </c>
      <c r="Y51" s="68">
        <f t="shared" si="6"/>
        <v>18489854</v>
      </c>
      <c r="Z51" s="20"/>
      <c r="AA51" s="20">
        <v>14200365</v>
      </c>
      <c r="AB51" s="68">
        <f t="shared" si="7"/>
        <v>14200365</v>
      </c>
      <c r="AC51" s="17"/>
      <c r="AD51" s="17">
        <v>2672829</v>
      </c>
      <c r="AE51" s="68">
        <f t="shared" si="8"/>
        <v>2672829</v>
      </c>
      <c r="AF51" s="17"/>
      <c r="AG51" s="17">
        <v>3340000</v>
      </c>
      <c r="AH51" s="64">
        <f t="shared" si="9"/>
        <v>3340000</v>
      </c>
      <c r="AI51" s="17"/>
      <c r="AJ51" s="17">
        <v>3021000</v>
      </c>
      <c r="AK51" s="68">
        <f t="shared" si="10"/>
        <v>3021000</v>
      </c>
      <c r="AL51" s="17"/>
      <c r="AM51" s="17">
        <v>4705000</v>
      </c>
      <c r="AN51" s="68">
        <f t="shared" si="11"/>
        <v>4705000</v>
      </c>
      <c r="AO51" s="17"/>
      <c r="AP51" s="17">
        <v>5561802</v>
      </c>
      <c r="AQ51" s="68">
        <f t="shared" si="12"/>
        <v>5561802</v>
      </c>
      <c r="AR51" s="17"/>
      <c r="AS51" s="17">
        <v>3000000</v>
      </c>
      <c r="AT51" s="68">
        <f t="shared" si="13"/>
        <v>3000000</v>
      </c>
      <c r="AU51" s="17"/>
      <c r="AV51" s="17">
        <v>1925509</v>
      </c>
      <c r="AW51" s="68">
        <f t="shared" si="14"/>
        <v>1925509</v>
      </c>
      <c r="AX51" s="17"/>
      <c r="AY51" s="17">
        <v>2771463</v>
      </c>
      <c r="AZ51" s="68">
        <f t="shared" si="15"/>
        <v>2771463</v>
      </c>
      <c r="BA51" s="17"/>
      <c r="BB51" s="17">
        <v>5201310</v>
      </c>
      <c r="BC51" s="68">
        <f t="shared" si="16"/>
        <v>5201310</v>
      </c>
      <c r="BD51" s="17"/>
      <c r="BE51" s="17">
        <v>4000000</v>
      </c>
      <c r="BF51" s="68">
        <f t="shared" si="17"/>
        <v>4000000</v>
      </c>
      <c r="BG51" s="17"/>
      <c r="BH51" s="17">
        <v>7793469</v>
      </c>
      <c r="BI51" s="68">
        <f t="shared" si="18"/>
        <v>7793469</v>
      </c>
      <c r="BJ51" s="17"/>
      <c r="BK51" s="17">
        <v>4613943</v>
      </c>
      <c r="BL51" s="68">
        <f t="shared" si="19"/>
        <v>4613943</v>
      </c>
      <c r="BM51" s="17"/>
      <c r="BN51" s="17">
        <v>10785413</v>
      </c>
      <c r="BO51" s="68">
        <f t="shared" si="20"/>
        <v>10785413</v>
      </c>
    </row>
    <row r="52" spans="1:67" s="105" customFormat="1" ht="15.75" customHeight="1">
      <c r="A52" s="104"/>
      <c r="B52" s="4" t="s">
        <v>94</v>
      </c>
      <c r="C52" s="88">
        <v>15861690</v>
      </c>
      <c r="D52" s="88">
        <v>15861690</v>
      </c>
      <c r="E52" s="88">
        <v>34271162</v>
      </c>
      <c r="F52" s="88">
        <v>34271162</v>
      </c>
      <c r="G52" s="89">
        <f t="shared" si="21"/>
        <v>18409472</v>
      </c>
      <c r="H52" s="17"/>
      <c r="I52" s="17"/>
      <c r="J52" s="68">
        <f t="shared" si="1"/>
        <v>0</v>
      </c>
      <c r="K52" s="17"/>
      <c r="L52" s="17"/>
      <c r="M52" s="68">
        <f t="shared" si="2"/>
        <v>0</v>
      </c>
      <c r="N52" s="17"/>
      <c r="O52" s="17"/>
      <c r="P52" s="68">
        <f t="shared" si="3"/>
        <v>0</v>
      </c>
      <c r="Q52" s="17"/>
      <c r="R52" s="17"/>
      <c r="S52" s="68">
        <f t="shared" si="4"/>
        <v>0</v>
      </c>
      <c r="T52" s="17"/>
      <c r="U52" s="17"/>
      <c r="V52" s="68">
        <f t="shared" si="5"/>
        <v>0</v>
      </c>
      <c r="W52" s="17"/>
      <c r="X52" s="17"/>
      <c r="Y52" s="68">
        <f t="shared" si="6"/>
        <v>0</v>
      </c>
      <c r="Z52" s="20"/>
      <c r="AA52" s="20"/>
      <c r="AB52" s="68">
        <f t="shared" si="7"/>
        <v>0</v>
      </c>
      <c r="AC52" s="17"/>
      <c r="AD52" s="17"/>
      <c r="AE52" s="68">
        <f t="shared" si="8"/>
        <v>0</v>
      </c>
      <c r="AF52" s="17"/>
      <c r="AG52" s="17"/>
      <c r="AH52" s="64">
        <f t="shared" si="9"/>
        <v>0</v>
      </c>
      <c r="AI52" s="17"/>
      <c r="AJ52" s="17"/>
      <c r="AK52" s="68">
        <f t="shared" si="10"/>
        <v>0</v>
      </c>
      <c r="AL52" s="17"/>
      <c r="AM52" s="17"/>
      <c r="AN52" s="68">
        <f t="shared" si="11"/>
        <v>0</v>
      </c>
      <c r="AO52" s="17"/>
      <c r="AP52" s="17"/>
      <c r="AQ52" s="68">
        <f t="shared" si="12"/>
        <v>0</v>
      </c>
      <c r="AR52" s="17"/>
      <c r="AS52" s="17"/>
      <c r="AT52" s="68">
        <f t="shared" si="13"/>
        <v>0</v>
      </c>
      <c r="AU52" s="17"/>
      <c r="AV52" s="17"/>
      <c r="AW52" s="68">
        <f t="shared" si="14"/>
        <v>0</v>
      </c>
      <c r="AX52" s="17"/>
      <c r="AY52" s="17"/>
      <c r="AZ52" s="68">
        <f t="shared" si="15"/>
        <v>0</v>
      </c>
      <c r="BA52" s="17"/>
      <c r="BB52" s="17"/>
      <c r="BC52" s="68">
        <f t="shared" si="16"/>
        <v>0</v>
      </c>
      <c r="BD52" s="17"/>
      <c r="BE52" s="17"/>
      <c r="BF52" s="68">
        <f t="shared" si="17"/>
        <v>0</v>
      </c>
      <c r="BG52" s="17"/>
      <c r="BH52" s="17"/>
      <c r="BI52" s="68">
        <f t="shared" si="18"/>
        <v>0</v>
      </c>
      <c r="BJ52" s="17"/>
      <c r="BK52" s="17"/>
      <c r="BL52" s="68">
        <f t="shared" si="19"/>
        <v>0</v>
      </c>
      <c r="BM52" s="17"/>
      <c r="BN52" s="17"/>
      <c r="BO52" s="68">
        <f t="shared" si="20"/>
        <v>0</v>
      </c>
    </row>
    <row r="53" spans="1:67" s="105" customFormat="1" ht="31.5" customHeight="1">
      <c r="A53" s="104"/>
      <c r="B53" s="4" t="s">
        <v>95</v>
      </c>
      <c r="C53" s="88">
        <v>108495600</v>
      </c>
      <c r="D53" s="88"/>
      <c r="E53" s="88">
        <v>108858989</v>
      </c>
      <c r="F53" s="88"/>
      <c r="G53" s="89">
        <f t="shared" si="21"/>
        <v>363389</v>
      </c>
      <c r="H53" s="17">
        <v>47802884</v>
      </c>
      <c r="I53" s="17">
        <v>47802884</v>
      </c>
      <c r="J53" s="68">
        <f t="shared" si="1"/>
        <v>0</v>
      </c>
      <c r="K53" s="17">
        <v>7248889</v>
      </c>
      <c r="L53" s="17">
        <v>7248889</v>
      </c>
      <c r="M53" s="68">
        <f t="shared" si="2"/>
        <v>0</v>
      </c>
      <c r="N53" s="17">
        <v>5631747</v>
      </c>
      <c r="O53" s="17">
        <v>5631747</v>
      </c>
      <c r="P53" s="68">
        <f t="shared" si="3"/>
        <v>0</v>
      </c>
      <c r="Q53" s="17">
        <v>1322267</v>
      </c>
      <c r="R53" s="17">
        <v>1322267</v>
      </c>
      <c r="S53" s="68">
        <f t="shared" si="4"/>
        <v>0</v>
      </c>
      <c r="T53" s="17">
        <v>8069006</v>
      </c>
      <c r="U53" s="17">
        <v>8069006</v>
      </c>
      <c r="V53" s="68">
        <f t="shared" si="5"/>
        <v>0</v>
      </c>
      <c r="W53" s="17">
        <v>5756794</v>
      </c>
      <c r="X53" s="17">
        <v>5756794</v>
      </c>
      <c r="Y53" s="68">
        <f t="shared" si="6"/>
        <v>0</v>
      </c>
      <c r="Z53" s="20">
        <v>12237605</v>
      </c>
      <c r="AA53" s="20">
        <v>12237605</v>
      </c>
      <c r="AB53" s="68">
        <f t="shared" si="7"/>
        <v>0</v>
      </c>
      <c r="AC53" s="17">
        <v>825820</v>
      </c>
      <c r="AD53" s="17">
        <v>825820</v>
      </c>
      <c r="AE53" s="68">
        <f t="shared" si="8"/>
        <v>0</v>
      </c>
      <c r="AF53" s="17">
        <v>1057110</v>
      </c>
      <c r="AG53" s="17">
        <v>1057110</v>
      </c>
      <c r="AH53" s="64">
        <f t="shared" si="9"/>
        <v>0</v>
      </c>
      <c r="AI53" s="17">
        <v>264482</v>
      </c>
      <c r="AJ53" s="17">
        <v>264482</v>
      </c>
      <c r="AK53" s="68">
        <f t="shared" si="10"/>
        <v>0</v>
      </c>
      <c r="AL53" s="17">
        <v>5228902</v>
      </c>
      <c r="AM53" s="17">
        <v>5228902</v>
      </c>
      <c r="AN53" s="68">
        <f t="shared" si="11"/>
        <v>0</v>
      </c>
      <c r="AO53" s="17">
        <v>1902266</v>
      </c>
      <c r="AP53" s="17">
        <v>1902266</v>
      </c>
      <c r="AQ53" s="68">
        <f t="shared" si="12"/>
        <v>0</v>
      </c>
      <c r="AR53" s="17">
        <v>1269055</v>
      </c>
      <c r="AS53" s="17">
        <v>1269055</v>
      </c>
      <c r="AT53" s="68">
        <f t="shared" si="13"/>
        <v>0</v>
      </c>
      <c r="AU53" s="17">
        <v>1720491</v>
      </c>
      <c r="AV53" s="17">
        <v>1720491</v>
      </c>
      <c r="AW53" s="68">
        <f t="shared" si="14"/>
        <v>0</v>
      </c>
      <c r="AX53" s="17">
        <v>897587</v>
      </c>
      <c r="AY53" s="17">
        <v>897587</v>
      </c>
      <c r="AZ53" s="68">
        <f t="shared" si="15"/>
        <v>0</v>
      </c>
      <c r="BA53" s="17">
        <v>2461237</v>
      </c>
      <c r="BB53" s="17">
        <v>2461237</v>
      </c>
      <c r="BC53" s="68">
        <f t="shared" si="16"/>
        <v>0</v>
      </c>
      <c r="BD53" s="17">
        <v>751597</v>
      </c>
      <c r="BE53" s="17">
        <v>751597</v>
      </c>
      <c r="BF53" s="68">
        <f t="shared" si="17"/>
        <v>0</v>
      </c>
      <c r="BG53" s="17">
        <v>826252</v>
      </c>
      <c r="BH53" s="17">
        <v>826252</v>
      </c>
      <c r="BI53" s="68">
        <f t="shared" si="18"/>
        <v>0</v>
      </c>
      <c r="BJ53" s="17">
        <v>849818</v>
      </c>
      <c r="BK53" s="17">
        <v>1213207</v>
      </c>
      <c r="BL53" s="68">
        <f t="shared" si="19"/>
        <v>363389</v>
      </c>
      <c r="BM53" s="17">
        <v>2371791</v>
      </c>
      <c r="BN53" s="17">
        <v>2371791</v>
      </c>
      <c r="BO53" s="68">
        <f t="shared" si="20"/>
        <v>0</v>
      </c>
    </row>
    <row r="54" spans="1:67" s="105" customFormat="1" ht="31.5" customHeight="1">
      <c r="A54" s="104"/>
      <c r="B54" s="4" t="s">
        <v>96</v>
      </c>
      <c r="C54" s="88">
        <v>191515000</v>
      </c>
      <c r="D54" s="88"/>
      <c r="E54" s="88">
        <v>191515000</v>
      </c>
      <c r="F54" s="88"/>
      <c r="G54" s="89">
        <f t="shared" si="21"/>
        <v>0</v>
      </c>
      <c r="H54" s="17">
        <v>72418107</v>
      </c>
      <c r="I54" s="17">
        <v>72418107</v>
      </c>
      <c r="J54" s="68">
        <f t="shared" si="1"/>
        <v>0</v>
      </c>
      <c r="K54" s="17">
        <v>24554721</v>
      </c>
      <c r="L54" s="17">
        <v>24554721</v>
      </c>
      <c r="M54" s="68">
        <f t="shared" si="2"/>
        <v>0</v>
      </c>
      <c r="N54" s="17">
        <v>2782622</v>
      </c>
      <c r="O54" s="17">
        <v>2782622</v>
      </c>
      <c r="P54" s="68">
        <f t="shared" si="3"/>
        <v>0</v>
      </c>
      <c r="Q54" s="17">
        <v>6523399</v>
      </c>
      <c r="R54" s="17">
        <v>6523399</v>
      </c>
      <c r="S54" s="68">
        <f t="shared" si="4"/>
        <v>0</v>
      </c>
      <c r="T54" s="17">
        <v>11862373</v>
      </c>
      <c r="U54" s="17">
        <v>11862373</v>
      </c>
      <c r="V54" s="68">
        <f t="shared" si="5"/>
        <v>0</v>
      </c>
      <c r="W54" s="17">
        <v>10089784</v>
      </c>
      <c r="X54" s="17">
        <v>10089784</v>
      </c>
      <c r="Y54" s="68">
        <f t="shared" si="6"/>
        <v>0</v>
      </c>
      <c r="Z54" s="20">
        <v>11757334</v>
      </c>
      <c r="AA54" s="20">
        <v>11757334</v>
      </c>
      <c r="AB54" s="68">
        <f t="shared" si="7"/>
        <v>0</v>
      </c>
      <c r="AC54" s="17">
        <v>2825771</v>
      </c>
      <c r="AD54" s="17">
        <v>2825771</v>
      </c>
      <c r="AE54" s="68">
        <f t="shared" si="8"/>
        <v>0</v>
      </c>
      <c r="AF54" s="17">
        <v>3626100</v>
      </c>
      <c r="AG54" s="17">
        <v>3626100</v>
      </c>
      <c r="AH54" s="64">
        <f t="shared" si="9"/>
        <v>0</v>
      </c>
      <c r="AI54" s="17">
        <v>2444120</v>
      </c>
      <c r="AJ54" s="17">
        <v>2444120</v>
      </c>
      <c r="AK54" s="68">
        <f t="shared" si="10"/>
        <v>0</v>
      </c>
      <c r="AL54" s="17">
        <v>3904495</v>
      </c>
      <c r="AM54" s="17">
        <v>3904495</v>
      </c>
      <c r="AN54" s="68">
        <f t="shared" si="11"/>
        <v>0</v>
      </c>
      <c r="AO54" s="17">
        <v>5705486</v>
      </c>
      <c r="AP54" s="17">
        <v>5705486</v>
      </c>
      <c r="AQ54" s="68">
        <f t="shared" si="12"/>
        <v>0</v>
      </c>
      <c r="AR54" s="17">
        <v>3476343</v>
      </c>
      <c r="AS54" s="17">
        <v>3476343</v>
      </c>
      <c r="AT54" s="68">
        <f t="shared" si="13"/>
        <v>0</v>
      </c>
      <c r="AU54" s="17">
        <v>3703418</v>
      </c>
      <c r="AV54" s="17">
        <v>3703418</v>
      </c>
      <c r="AW54" s="68">
        <f t="shared" si="14"/>
        <v>0</v>
      </c>
      <c r="AX54" s="17">
        <v>4581667</v>
      </c>
      <c r="AY54" s="17">
        <v>4581667</v>
      </c>
      <c r="AZ54" s="68">
        <f t="shared" si="15"/>
        <v>0</v>
      </c>
      <c r="BA54" s="17">
        <v>5463962</v>
      </c>
      <c r="BB54" s="17">
        <v>5463962</v>
      </c>
      <c r="BC54" s="68">
        <f t="shared" si="16"/>
        <v>0</v>
      </c>
      <c r="BD54" s="17">
        <v>3152877</v>
      </c>
      <c r="BE54" s="17">
        <v>3152877</v>
      </c>
      <c r="BF54" s="68">
        <f t="shared" si="17"/>
        <v>0</v>
      </c>
      <c r="BG54" s="17">
        <v>2624174</v>
      </c>
      <c r="BH54" s="17">
        <v>2624174</v>
      </c>
      <c r="BI54" s="68">
        <f t="shared" si="18"/>
        <v>0</v>
      </c>
      <c r="BJ54" s="17">
        <v>3652582</v>
      </c>
      <c r="BK54" s="17">
        <v>3652582</v>
      </c>
      <c r="BL54" s="68">
        <f t="shared" si="19"/>
        <v>0</v>
      </c>
      <c r="BM54" s="17">
        <v>6365665</v>
      </c>
      <c r="BN54" s="17">
        <v>6365665</v>
      </c>
      <c r="BO54" s="68">
        <f t="shared" si="20"/>
        <v>0</v>
      </c>
    </row>
    <row r="55" spans="1:67" s="105" customFormat="1" ht="31.5" customHeight="1">
      <c r="A55" s="104"/>
      <c r="B55" s="4" t="s">
        <v>123</v>
      </c>
      <c r="C55" s="88"/>
      <c r="D55" s="88"/>
      <c r="E55" s="88">
        <v>17028766</v>
      </c>
      <c r="F55" s="88"/>
      <c r="G55" s="89">
        <f t="shared" si="21"/>
        <v>17028766</v>
      </c>
      <c r="H55" s="17"/>
      <c r="I55" s="17">
        <v>17028766</v>
      </c>
      <c r="J55" s="68">
        <f t="shared" si="1"/>
        <v>17028766</v>
      </c>
      <c r="K55" s="17"/>
      <c r="L55" s="17"/>
      <c r="M55" s="68">
        <f t="shared" si="2"/>
        <v>0</v>
      </c>
      <c r="N55" s="17"/>
      <c r="O55" s="17"/>
      <c r="P55" s="68">
        <f t="shared" si="3"/>
        <v>0</v>
      </c>
      <c r="Q55" s="17"/>
      <c r="R55" s="17"/>
      <c r="S55" s="68">
        <f t="shared" si="4"/>
        <v>0</v>
      </c>
      <c r="T55" s="17"/>
      <c r="U55" s="17"/>
      <c r="V55" s="68">
        <f t="shared" si="5"/>
        <v>0</v>
      </c>
      <c r="W55" s="17"/>
      <c r="X55" s="17"/>
      <c r="Y55" s="68">
        <f t="shared" si="6"/>
        <v>0</v>
      </c>
      <c r="Z55" s="20"/>
      <c r="AA55" s="20"/>
      <c r="AB55" s="68">
        <f t="shared" si="7"/>
        <v>0</v>
      </c>
      <c r="AC55" s="17"/>
      <c r="AD55" s="17"/>
      <c r="AE55" s="68">
        <f t="shared" si="8"/>
        <v>0</v>
      </c>
      <c r="AF55" s="17"/>
      <c r="AG55" s="17"/>
      <c r="AH55" s="64">
        <f t="shared" si="9"/>
        <v>0</v>
      </c>
      <c r="AI55" s="17"/>
      <c r="AJ55" s="17"/>
      <c r="AK55" s="68">
        <f t="shared" si="10"/>
        <v>0</v>
      </c>
      <c r="AL55" s="17"/>
      <c r="AM55" s="17"/>
      <c r="AN55" s="68">
        <f t="shared" si="11"/>
        <v>0</v>
      </c>
      <c r="AO55" s="17"/>
      <c r="AP55" s="17"/>
      <c r="AQ55" s="68">
        <f t="shared" si="12"/>
        <v>0</v>
      </c>
      <c r="AR55" s="17"/>
      <c r="AS55" s="17"/>
      <c r="AT55" s="68">
        <f t="shared" si="13"/>
        <v>0</v>
      </c>
      <c r="AU55" s="17"/>
      <c r="AV55" s="17"/>
      <c r="AW55" s="68">
        <f t="shared" si="14"/>
        <v>0</v>
      </c>
      <c r="AX55" s="17"/>
      <c r="AY55" s="17"/>
      <c r="AZ55" s="68">
        <f t="shared" si="15"/>
        <v>0</v>
      </c>
      <c r="BA55" s="17"/>
      <c r="BB55" s="17"/>
      <c r="BC55" s="68">
        <f t="shared" si="16"/>
        <v>0</v>
      </c>
      <c r="BD55" s="17"/>
      <c r="BE55" s="17"/>
      <c r="BF55" s="68">
        <f t="shared" si="17"/>
        <v>0</v>
      </c>
      <c r="BG55" s="17"/>
      <c r="BH55" s="17"/>
      <c r="BI55" s="68">
        <f t="shared" si="18"/>
        <v>0</v>
      </c>
      <c r="BJ55" s="17"/>
      <c r="BK55" s="17"/>
      <c r="BL55" s="68">
        <f t="shared" si="19"/>
        <v>0</v>
      </c>
      <c r="BM55" s="17"/>
      <c r="BN55" s="17"/>
      <c r="BO55" s="68">
        <f t="shared" si="20"/>
        <v>0</v>
      </c>
    </row>
    <row r="56" spans="1:67" s="105" customFormat="1" ht="31.5" customHeight="1">
      <c r="A56" s="104"/>
      <c r="B56" s="4" t="s">
        <v>124</v>
      </c>
      <c r="C56" s="88"/>
      <c r="D56" s="88"/>
      <c r="E56" s="88">
        <v>14137000</v>
      </c>
      <c r="F56" s="88"/>
      <c r="G56" s="89">
        <f t="shared" si="21"/>
        <v>14137000</v>
      </c>
      <c r="H56" s="17"/>
      <c r="I56" s="17">
        <v>5021000</v>
      </c>
      <c r="J56" s="68">
        <f t="shared" si="1"/>
        <v>5021000</v>
      </c>
      <c r="K56" s="17"/>
      <c r="L56" s="17">
        <v>1422000</v>
      </c>
      <c r="M56" s="68">
        <f t="shared" si="2"/>
        <v>1422000</v>
      </c>
      <c r="N56" s="17"/>
      <c r="O56" s="17">
        <v>480000</v>
      </c>
      <c r="P56" s="68">
        <f t="shared" si="3"/>
        <v>480000</v>
      </c>
      <c r="Q56" s="17"/>
      <c r="R56" s="17">
        <v>404000</v>
      </c>
      <c r="S56" s="68">
        <f t="shared" si="4"/>
        <v>404000</v>
      </c>
      <c r="T56" s="17"/>
      <c r="U56" s="17">
        <v>799500</v>
      </c>
      <c r="V56" s="68">
        <f t="shared" si="5"/>
        <v>799500</v>
      </c>
      <c r="W56" s="17"/>
      <c r="X56" s="17">
        <v>635000</v>
      </c>
      <c r="Y56" s="68">
        <f t="shared" si="6"/>
        <v>635000</v>
      </c>
      <c r="Z56" s="20"/>
      <c r="AA56" s="20">
        <v>800000</v>
      </c>
      <c r="AB56" s="68">
        <f t="shared" si="7"/>
        <v>800000</v>
      </c>
      <c r="AC56" s="17"/>
      <c r="AD56" s="17">
        <v>248000</v>
      </c>
      <c r="AE56" s="68">
        <f t="shared" si="8"/>
        <v>248000</v>
      </c>
      <c r="AF56" s="17"/>
      <c r="AG56" s="17">
        <v>262000</v>
      </c>
      <c r="AH56" s="64">
        <f t="shared" si="9"/>
        <v>262000</v>
      </c>
      <c r="AI56" s="17"/>
      <c r="AJ56" s="17">
        <v>187000</v>
      </c>
      <c r="AK56" s="68">
        <f t="shared" si="10"/>
        <v>187000</v>
      </c>
      <c r="AL56" s="17"/>
      <c r="AM56" s="17">
        <v>492000</v>
      </c>
      <c r="AN56" s="68">
        <f t="shared" si="11"/>
        <v>492000</v>
      </c>
      <c r="AO56" s="17"/>
      <c r="AP56" s="17">
        <v>490000</v>
      </c>
      <c r="AQ56" s="68">
        <f t="shared" si="12"/>
        <v>490000</v>
      </c>
      <c r="AR56" s="17"/>
      <c r="AS56" s="17">
        <v>271000</v>
      </c>
      <c r="AT56" s="68">
        <f t="shared" si="13"/>
        <v>271000</v>
      </c>
      <c r="AU56" s="17"/>
      <c r="AV56" s="17">
        <v>306000</v>
      </c>
      <c r="AW56" s="68">
        <f t="shared" si="14"/>
        <v>306000</v>
      </c>
      <c r="AX56" s="17"/>
      <c r="AY56" s="17">
        <v>300000</v>
      </c>
      <c r="AZ56" s="68">
        <f t="shared" si="15"/>
        <v>300000</v>
      </c>
      <c r="BA56" s="17"/>
      <c r="BB56" s="17">
        <v>393000</v>
      </c>
      <c r="BC56" s="68">
        <f t="shared" si="16"/>
        <v>393000</v>
      </c>
      <c r="BD56" s="17"/>
      <c r="BE56" s="17">
        <v>250000</v>
      </c>
      <c r="BF56" s="68">
        <f t="shared" si="17"/>
        <v>250000</v>
      </c>
      <c r="BG56" s="17"/>
      <c r="BH56" s="17">
        <v>446000</v>
      </c>
      <c r="BI56" s="68">
        <f t="shared" si="18"/>
        <v>446000</v>
      </c>
      <c r="BJ56" s="17"/>
      <c r="BK56" s="17">
        <v>308000</v>
      </c>
      <c r="BL56" s="68">
        <f t="shared" si="19"/>
        <v>308000</v>
      </c>
      <c r="BM56" s="17"/>
      <c r="BN56" s="17">
        <v>622500</v>
      </c>
      <c r="BO56" s="68">
        <f t="shared" si="20"/>
        <v>622500</v>
      </c>
    </row>
    <row r="57" spans="1:67" s="105" customFormat="1" ht="31.5" customHeight="1">
      <c r="A57" s="104"/>
      <c r="B57" s="4" t="s">
        <v>125</v>
      </c>
      <c r="C57" s="88"/>
      <c r="D57" s="88"/>
      <c r="E57" s="88">
        <v>5628220</v>
      </c>
      <c r="F57" s="88"/>
      <c r="G57" s="89">
        <f t="shared" si="21"/>
        <v>5628220</v>
      </c>
      <c r="H57" s="17"/>
      <c r="I57" s="17"/>
      <c r="J57" s="68">
        <f t="shared" si="1"/>
        <v>0</v>
      </c>
      <c r="K57" s="17"/>
      <c r="L57" s="17"/>
      <c r="M57" s="68">
        <f t="shared" si="2"/>
        <v>0</v>
      </c>
      <c r="N57" s="17"/>
      <c r="O57" s="17"/>
      <c r="P57" s="68">
        <f t="shared" si="3"/>
        <v>0</v>
      </c>
      <c r="Q57" s="17"/>
      <c r="R57" s="17"/>
      <c r="S57" s="68">
        <f t="shared" si="4"/>
        <v>0</v>
      </c>
      <c r="T57" s="17"/>
      <c r="U57" s="17"/>
      <c r="V57" s="68">
        <f t="shared" si="5"/>
        <v>0</v>
      </c>
      <c r="W57" s="17"/>
      <c r="X57" s="17"/>
      <c r="Y57" s="68">
        <f t="shared" si="6"/>
        <v>0</v>
      </c>
      <c r="Z57" s="20"/>
      <c r="AA57" s="20">
        <v>5628220</v>
      </c>
      <c r="AB57" s="68">
        <f t="shared" si="7"/>
        <v>5628220</v>
      </c>
      <c r="AC57" s="17"/>
      <c r="AD57" s="17"/>
      <c r="AE57" s="68">
        <f t="shared" si="8"/>
        <v>0</v>
      </c>
      <c r="AF57" s="17"/>
      <c r="AG57" s="17"/>
      <c r="AH57" s="64">
        <f t="shared" si="9"/>
        <v>0</v>
      </c>
      <c r="AI57" s="17"/>
      <c r="AJ57" s="17"/>
      <c r="AK57" s="68">
        <f t="shared" si="10"/>
        <v>0</v>
      </c>
      <c r="AL57" s="17"/>
      <c r="AM57" s="17"/>
      <c r="AN57" s="68">
        <f t="shared" si="11"/>
        <v>0</v>
      </c>
      <c r="AO57" s="17"/>
      <c r="AP57" s="17"/>
      <c r="AQ57" s="68">
        <f t="shared" si="12"/>
        <v>0</v>
      </c>
      <c r="AR57" s="17"/>
      <c r="AS57" s="17"/>
      <c r="AT57" s="68">
        <f t="shared" si="13"/>
        <v>0</v>
      </c>
      <c r="AU57" s="17"/>
      <c r="AV57" s="17"/>
      <c r="AW57" s="68">
        <f t="shared" si="14"/>
        <v>0</v>
      </c>
      <c r="AX57" s="17"/>
      <c r="AY57" s="17"/>
      <c r="AZ57" s="68">
        <f t="shared" si="15"/>
        <v>0</v>
      </c>
      <c r="BA57" s="17"/>
      <c r="BB57" s="17"/>
      <c r="BC57" s="68">
        <f t="shared" si="16"/>
        <v>0</v>
      </c>
      <c r="BD57" s="17"/>
      <c r="BE57" s="17"/>
      <c r="BF57" s="68">
        <f t="shared" si="17"/>
        <v>0</v>
      </c>
      <c r="BG57" s="17"/>
      <c r="BH57" s="17"/>
      <c r="BI57" s="68">
        <f t="shared" si="18"/>
        <v>0</v>
      </c>
      <c r="BJ57" s="17"/>
      <c r="BK57" s="17"/>
      <c r="BL57" s="68">
        <f t="shared" si="19"/>
        <v>0</v>
      </c>
      <c r="BM57" s="17"/>
      <c r="BN57" s="17"/>
      <c r="BO57" s="68">
        <f t="shared" si="20"/>
        <v>0</v>
      </c>
    </row>
    <row r="58" spans="1:67" s="105" customFormat="1" ht="48.75" customHeight="1">
      <c r="A58" s="104"/>
      <c r="B58" s="4" t="s">
        <v>126</v>
      </c>
      <c r="C58" s="88"/>
      <c r="D58" s="88"/>
      <c r="E58" s="88">
        <v>32948610</v>
      </c>
      <c r="F58" s="88"/>
      <c r="G58" s="89">
        <f t="shared" si="21"/>
        <v>32948610</v>
      </c>
      <c r="H58" s="17"/>
      <c r="I58" s="17"/>
      <c r="J58" s="68">
        <f t="shared" si="1"/>
        <v>0</v>
      </c>
      <c r="K58" s="17"/>
      <c r="L58" s="17"/>
      <c r="M58" s="68">
        <f t="shared" si="2"/>
        <v>0</v>
      </c>
      <c r="N58" s="17"/>
      <c r="O58" s="17"/>
      <c r="P58" s="68">
        <f t="shared" si="3"/>
        <v>0</v>
      </c>
      <c r="Q58" s="17"/>
      <c r="R58" s="17">
        <v>7038816</v>
      </c>
      <c r="S58" s="68">
        <f t="shared" si="4"/>
        <v>7038816</v>
      </c>
      <c r="T58" s="17"/>
      <c r="U58" s="17"/>
      <c r="V58" s="68">
        <f t="shared" si="5"/>
        <v>0</v>
      </c>
      <c r="W58" s="17"/>
      <c r="X58" s="17">
        <v>5664291</v>
      </c>
      <c r="Y58" s="68">
        <f t="shared" si="6"/>
        <v>5664291</v>
      </c>
      <c r="Z58" s="20"/>
      <c r="AA58" s="20">
        <v>5302790</v>
      </c>
      <c r="AB58" s="68">
        <f t="shared" si="7"/>
        <v>5302790</v>
      </c>
      <c r="AC58" s="17"/>
      <c r="AD58" s="17"/>
      <c r="AE58" s="68">
        <f t="shared" si="8"/>
        <v>0</v>
      </c>
      <c r="AF58" s="17"/>
      <c r="AG58" s="17"/>
      <c r="AH58" s="64">
        <f t="shared" si="9"/>
        <v>0</v>
      </c>
      <c r="AI58" s="17"/>
      <c r="AJ58" s="17"/>
      <c r="AK58" s="68">
        <f t="shared" si="10"/>
        <v>0</v>
      </c>
      <c r="AL58" s="17"/>
      <c r="AM58" s="17">
        <v>6600040</v>
      </c>
      <c r="AN58" s="68">
        <f t="shared" si="11"/>
        <v>6600040</v>
      </c>
      <c r="AO58" s="17"/>
      <c r="AP58" s="17"/>
      <c r="AQ58" s="68">
        <f t="shared" si="12"/>
        <v>0</v>
      </c>
      <c r="AR58" s="17"/>
      <c r="AS58" s="17"/>
      <c r="AT58" s="68">
        <f t="shared" si="13"/>
        <v>0</v>
      </c>
      <c r="AU58" s="17"/>
      <c r="AV58" s="17"/>
      <c r="AW58" s="68">
        <f t="shared" si="14"/>
        <v>0</v>
      </c>
      <c r="AX58" s="17"/>
      <c r="AY58" s="17"/>
      <c r="AZ58" s="68">
        <f t="shared" si="15"/>
        <v>0</v>
      </c>
      <c r="BA58" s="17"/>
      <c r="BB58" s="17"/>
      <c r="BC58" s="68">
        <f t="shared" si="16"/>
        <v>0</v>
      </c>
      <c r="BD58" s="17"/>
      <c r="BE58" s="17"/>
      <c r="BF58" s="68">
        <f t="shared" si="17"/>
        <v>0</v>
      </c>
      <c r="BG58" s="17"/>
      <c r="BH58" s="17"/>
      <c r="BI58" s="68">
        <f t="shared" si="18"/>
        <v>0</v>
      </c>
      <c r="BJ58" s="17"/>
      <c r="BK58" s="17">
        <v>8342673</v>
      </c>
      <c r="BL58" s="68">
        <f t="shared" si="19"/>
        <v>8342673</v>
      </c>
      <c r="BM58" s="17"/>
      <c r="BN58" s="17"/>
      <c r="BO58" s="68">
        <f t="shared" si="20"/>
        <v>0</v>
      </c>
    </row>
    <row r="59" spans="1:67" s="105" customFormat="1" ht="31.5" customHeight="1">
      <c r="A59" s="104"/>
      <c r="B59" s="4" t="s">
        <v>127</v>
      </c>
      <c r="C59" s="88"/>
      <c r="D59" s="88"/>
      <c r="E59" s="88">
        <v>2000000</v>
      </c>
      <c r="F59" s="88"/>
      <c r="G59" s="89">
        <f t="shared" si="21"/>
        <v>2000000</v>
      </c>
      <c r="H59" s="17"/>
      <c r="I59" s="17"/>
      <c r="J59" s="68">
        <f t="shared" si="1"/>
        <v>0</v>
      </c>
      <c r="K59" s="17"/>
      <c r="L59" s="17"/>
      <c r="M59" s="68">
        <f t="shared" si="2"/>
        <v>0</v>
      </c>
      <c r="N59" s="17"/>
      <c r="O59" s="17"/>
      <c r="P59" s="68">
        <f t="shared" si="3"/>
        <v>0</v>
      </c>
      <c r="Q59" s="17"/>
      <c r="R59" s="88">
        <v>2000000</v>
      </c>
      <c r="S59" s="68">
        <f t="shared" si="4"/>
        <v>2000000</v>
      </c>
      <c r="T59" s="17"/>
      <c r="U59" s="17"/>
      <c r="V59" s="68">
        <f t="shared" si="5"/>
        <v>0</v>
      </c>
      <c r="W59" s="17"/>
      <c r="X59" s="17"/>
      <c r="Y59" s="68">
        <f t="shared" si="6"/>
        <v>0</v>
      </c>
      <c r="Z59" s="20"/>
      <c r="AA59" s="20"/>
      <c r="AB59" s="68">
        <f t="shared" si="7"/>
        <v>0</v>
      </c>
      <c r="AC59" s="17"/>
      <c r="AD59" s="17"/>
      <c r="AE59" s="68">
        <f t="shared" si="8"/>
        <v>0</v>
      </c>
      <c r="AF59" s="17"/>
      <c r="AG59" s="17"/>
      <c r="AH59" s="64">
        <f t="shared" si="9"/>
        <v>0</v>
      </c>
      <c r="AI59" s="17"/>
      <c r="AJ59" s="17"/>
      <c r="AK59" s="68">
        <f t="shared" si="10"/>
        <v>0</v>
      </c>
      <c r="AL59" s="17"/>
      <c r="AM59" s="17"/>
      <c r="AN59" s="68">
        <f t="shared" si="11"/>
        <v>0</v>
      </c>
      <c r="AO59" s="17"/>
      <c r="AP59" s="17"/>
      <c r="AQ59" s="68">
        <f t="shared" si="12"/>
        <v>0</v>
      </c>
      <c r="AR59" s="17"/>
      <c r="AS59" s="17"/>
      <c r="AT59" s="68">
        <f t="shared" si="13"/>
        <v>0</v>
      </c>
      <c r="AU59" s="17"/>
      <c r="AV59" s="17"/>
      <c r="AW59" s="68">
        <f t="shared" si="14"/>
        <v>0</v>
      </c>
      <c r="AX59" s="17"/>
      <c r="AY59" s="17"/>
      <c r="AZ59" s="68">
        <f t="shared" si="15"/>
        <v>0</v>
      </c>
      <c r="BA59" s="17"/>
      <c r="BB59" s="17"/>
      <c r="BC59" s="68">
        <f t="shared" si="16"/>
        <v>0</v>
      </c>
      <c r="BD59" s="17"/>
      <c r="BE59" s="17"/>
      <c r="BF59" s="68">
        <f t="shared" si="17"/>
        <v>0</v>
      </c>
      <c r="BG59" s="17"/>
      <c r="BH59" s="17"/>
      <c r="BI59" s="68">
        <f t="shared" si="18"/>
        <v>0</v>
      </c>
      <c r="BJ59" s="17"/>
      <c r="BK59" s="17"/>
      <c r="BL59" s="68">
        <f t="shared" si="19"/>
        <v>0</v>
      </c>
      <c r="BM59" s="17"/>
      <c r="BN59" s="17"/>
      <c r="BO59" s="68">
        <f t="shared" si="20"/>
        <v>0</v>
      </c>
    </row>
    <row r="60" spans="1:67" s="105" customFormat="1" ht="31.5" customHeight="1">
      <c r="A60" s="104"/>
      <c r="B60" s="4" t="s">
        <v>128</v>
      </c>
      <c r="C60" s="88"/>
      <c r="D60" s="88"/>
      <c r="E60" s="88">
        <v>8773675</v>
      </c>
      <c r="F60" s="88"/>
      <c r="G60" s="89">
        <f t="shared" si="21"/>
        <v>8773675</v>
      </c>
      <c r="H60" s="17"/>
      <c r="I60" s="17">
        <v>8773675</v>
      </c>
      <c r="J60" s="68">
        <f t="shared" si="1"/>
        <v>8773675</v>
      </c>
      <c r="K60" s="17"/>
      <c r="L60" s="17"/>
      <c r="M60" s="68">
        <f t="shared" si="2"/>
        <v>0</v>
      </c>
      <c r="N60" s="17"/>
      <c r="O60" s="17"/>
      <c r="P60" s="68">
        <f t="shared" si="3"/>
        <v>0</v>
      </c>
      <c r="Q60" s="17"/>
      <c r="R60" s="88"/>
      <c r="S60" s="68">
        <f t="shared" si="4"/>
        <v>0</v>
      </c>
      <c r="T60" s="17"/>
      <c r="U60" s="17"/>
      <c r="V60" s="68">
        <f t="shared" si="5"/>
        <v>0</v>
      </c>
      <c r="W60" s="17"/>
      <c r="X60" s="17"/>
      <c r="Y60" s="68">
        <f t="shared" si="6"/>
        <v>0</v>
      </c>
      <c r="Z60" s="20"/>
      <c r="AA60" s="20"/>
      <c r="AB60" s="68">
        <f t="shared" si="7"/>
        <v>0</v>
      </c>
      <c r="AC60" s="17"/>
      <c r="AD60" s="17"/>
      <c r="AE60" s="68">
        <f t="shared" si="8"/>
        <v>0</v>
      </c>
      <c r="AF60" s="17"/>
      <c r="AG60" s="17"/>
      <c r="AH60" s="64">
        <f t="shared" si="9"/>
        <v>0</v>
      </c>
      <c r="AI60" s="17"/>
      <c r="AJ60" s="17"/>
      <c r="AK60" s="68">
        <f t="shared" si="10"/>
        <v>0</v>
      </c>
      <c r="AL60" s="17"/>
      <c r="AM60" s="17"/>
      <c r="AN60" s="68">
        <f t="shared" si="11"/>
        <v>0</v>
      </c>
      <c r="AO60" s="17"/>
      <c r="AP60" s="17"/>
      <c r="AQ60" s="68">
        <f t="shared" si="12"/>
        <v>0</v>
      </c>
      <c r="AR60" s="17"/>
      <c r="AS60" s="17"/>
      <c r="AT60" s="68">
        <f t="shared" si="13"/>
        <v>0</v>
      </c>
      <c r="AU60" s="17"/>
      <c r="AV60" s="17"/>
      <c r="AW60" s="68">
        <f t="shared" si="14"/>
        <v>0</v>
      </c>
      <c r="AX60" s="17"/>
      <c r="AY60" s="17"/>
      <c r="AZ60" s="68">
        <f t="shared" si="15"/>
        <v>0</v>
      </c>
      <c r="BA60" s="17"/>
      <c r="BB60" s="17"/>
      <c r="BC60" s="68">
        <f t="shared" si="16"/>
        <v>0</v>
      </c>
      <c r="BD60" s="17"/>
      <c r="BE60" s="17"/>
      <c r="BF60" s="68">
        <f t="shared" si="17"/>
        <v>0</v>
      </c>
      <c r="BG60" s="17"/>
      <c r="BH60" s="17"/>
      <c r="BI60" s="68">
        <f t="shared" si="18"/>
        <v>0</v>
      </c>
      <c r="BJ60" s="17"/>
      <c r="BK60" s="17"/>
      <c r="BL60" s="68">
        <f t="shared" si="19"/>
        <v>0</v>
      </c>
      <c r="BM60" s="17"/>
      <c r="BN60" s="17"/>
      <c r="BO60" s="68">
        <f t="shared" si="20"/>
        <v>0</v>
      </c>
    </row>
    <row r="61" spans="1:67" s="105" customFormat="1" ht="31.5" customHeight="1">
      <c r="A61" s="104"/>
      <c r="B61" s="4" t="s">
        <v>129</v>
      </c>
      <c r="C61" s="88"/>
      <c r="D61" s="88"/>
      <c r="E61" s="88">
        <v>95880000</v>
      </c>
      <c r="F61" s="88"/>
      <c r="G61" s="89">
        <f t="shared" si="21"/>
        <v>95880000</v>
      </c>
      <c r="H61" s="17"/>
      <c r="I61" s="17">
        <v>95880000</v>
      </c>
      <c r="J61" s="68">
        <f t="shared" si="1"/>
        <v>95880000</v>
      </c>
      <c r="K61" s="17"/>
      <c r="L61" s="17"/>
      <c r="M61" s="68">
        <f t="shared" si="2"/>
        <v>0</v>
      </c>
      <c r="N61" s="17"/>
      <c r="O61" s="17"/>
      <c r="P61" s="68">
        <f t="shared" si="3"/>
        <v>0</v>
      </c>
      <c r="Q61" s="17"/>
      <c r="R61" s="17"/>
      <c r="S61" s="68">
        <f t="shared" si="4"/>
        <v>0</v>
      </c>
      <c r="T61" s="17"/>
      <c r="U61" s="17"/>
      <c r="V61" s="68">
        <f t="shared" si="5"/>
        <v>0</v>
      </c>
      <c r="W61" s="17"/>
      <c r="X61" s="17"/>
      <c r="Y61" s="68">
        <f t="shared" si="6"/>
        <v>0</v>
      </c>
      <c r="Z61" s="20"/>
      <c r="AA61" s="20"/>
      <c r="AB61" s="68">
        <f t="shared" si="7"/>
        <v>0</v>
      </c>
      <c r="AC61" s="17"/>
      <c r="AD61" s="17"/>
      <c r="AE61" s="68">
        <f t="shared" si="8"/>
        <v>0</v>
      </c>
      <c r="AF61" s="17"/>
      <c r="AG61" s="17"/>
      <c r="AH61" s="64">
        <f t="shared" si="9"/>
        <v>0</v>
      </c>
      <c r="AI61" s="17"/>
      <c r="AJ61" s="17"/>
      <c r="AK61" s="68">
        <f t="shared" si="10"/>
        <v>0</v>
      </c>
      <c r="AL61" s="17"/>
      <c r="AM61" s="17"/>
      <c r="AN61" s="68">
        <f t="shared" si="11"/>
        <v>0</v>
      </c>
      <c r="AO61" s="17"/>
      <c r="AP61" s="17"/>
      <c r="AQ61" s="68">
        <f t="shared" si="12"/>
        <v>0</v>
      </c>
      <c r="AR61" s="17"/>
      <c r="AS61" s="17"/>
      <c r="AT61" s="68">
        <f t="shared" si="13"/>
        <v>0</v>
      </c>
      <c r="AU61" s="17"/>
      <c r="AV61" s="17"/>
      <c r="AW61" s="68">
        <f t="shared" si="14"/>
        <v>0</v>
      </c>
      <c r="AX61" s="17"/>
      <c r="AY61" s="17"/>
      <c r="AZ61" s="68">
        <f t="shared" si="15"/>
        <v>0</v>
      </c>
      <c r="BA61" s="17"/>
      <c r="BB61" s="17"/>
      <c r="BC61" s="68">
        <f t="shared" si="16"/>
        <v>0</v>
      </c>
      <c r="BD61" s="17"/>
      <c r="BE61" s="17"/>
      <c r="BF61" s="68">
        <f t="shared" si="17"/>
        <v>0</v>
      </c>
      <c r="BG61" s="17"/>
      <c r="BH61" s="17"/>
      <c r="BI61" s="68">
        <f t="shared" si="18"/>
        <v>0</v>
      </c>
      <c r="BJ61" s="17"/>
      <c r="BK61" s="17"/>
      <c r="BL61" s="68">
        <f t="shared" si="19"/>
        <v>0</v>
      </c>
      <c r="BM61" s="17"/>
      <c r="BN61" s="17"/>
      <c r="BO61" s="68">
        <f t="shared" si="20"/>
        <v>0</v>
      </c>
    </row>
    <row r="62" spans="1:67" s="105" customFormat="1" ht="31.5" customHeight="1">
      <c r="A62" s="104"/>
      <c r="B62" s="4" t="s">
        <v>130</v>
      </c>
      <c r="C62" s="88"/>
      <c r="D62" s="88"/>
      <c r="E62" s="88">
        <v>1638805</v>
      </c>
      <c r="F62" s="88">
        <v>1638805</v>
      </c>
      <c r="G62" s="89">
        <f t="shared" si="21"/>
        <v>1638805</v>
      </c>
      <c r="H62" s="17"/>
      <c r="I62" s="17"/>
      <c r="J62" s="68">
        <f t="shared" si="1"/>
        <v>0</v>
      </c>
      <c r="K62" s="17"/>
      <c r="L62" s="17"/>
      <c r="M62" s="68">
        <f t="shared" si="2"/>
        <v>0</v>
      </c>
      <c r="N62" s="17"/>
      <c r="O62" s="17"/>
      <c r="P62" s="68">
        <f t="shared" si="3"/>
        <v>0</v>
      </c>
      <c r="Q62" s="17"/>
      <c r="R62" s="17"/>
      <c r="S62" s="68">
        <f t="shared" si="4"/>
        <v>0</v>
      </c>
      <c r="T62" s="17"/>
      <c r="U62" s="17"/>
      <c r="V62" s="68">
        <f t="shared" si="5"/>
        <v>0</v>
      </c>
      <c r="W62" s="17"/>
      <c r="X62" s="17"/>
      <c r="Y62" s="68">
        <f t="shared" si="6"/>
        <v>0</v>
      </c>
      <c r="Z62" s="20"/>
      <c r="AA62" s="20"/>
      <c r="AB62" s="68">
        <f t="shared" si="7"/>
        <v>0</v>
      </c>
      <c r="AC62" s="17"/>
      <c r="AD62" s="17"/>
      <c r="AE62" s="68">
        <f t="shared" si="8"/>
        <v>0</v>
      </c>
      <c r="AF62" s="17"/>
      <c r="AG62" s="17"/>
      <c r="AH62" s="64">
        <f t="shared" si="9"/>
        <v>0</v>
      </c>
      <c r="AI62" s="17"/>
      <c r="AJ62" s="17"/>
      <c r="AK62" s="68">
        <f t="shared" si="10"/>
        <v>0</v>
      </c>
      <c r="AL62" s="17"/>
      <c r="AM62" s="17"/>
      <c r="AN62" s="68">
        <f t="shared" si="11"/>
        <v>0</v>
      </c>
      <c r="AO62" s="17"/>
      <c r="AP62" s="17"/>
      <c r="AQ62" s="68">
        <f t="shared" si="12"/>
        <v>0</v>
      </c>
      <c r="AR62" s="17"/>
      <c r="AS62" s="17"/>
      <c r="AT62" s="68">
        <f t="shared" si="13"/>
        <v>0</v>
      </c>
      <c r="AU62" s="17"/>
      <c r="AV62" s="17"/>
      <c r="AW62" s="68">
        <f t="shared" si="14"/>
        <v>0</v>
      </c>
      <c r="AX62" s="17"/>
      <c r="AY62" s="17"/>
      <c r="AZ62" s="68">
        <f t="shared" si="15"/>
        <v>0</v>
      </c>
      <c r="BA62" s="17"/>
      <c r="BB62" s="17"/>
      <c r="BC62" s="68">
        <f t="shared" si="16"/>
        <v>0</v>
      </c>
      <c r="BD62" s="17"/>
      <c r="BE62" s="17"/>
      <c r="BF62" s="68">
        <f t="shared" si="17"/>
        <v>0</v>
      </c>
      <c r="BG62" s="17"/>
      <c r="BH62" s="17"/>
      <c r="BI62" s="68">
        <f t="shared" si="18"/>
        <v>0</v>
      </c>
      <c r="BJ62" s="17"/>
      <c r="BK62" s="17"/>
      <c r="BL62" s="68">
        <f t="shared" si="19"/>
        <v>0</v>
      </c>
      <c r="BM62" s="17"/>
      <c r="BN62" s="17"/>
      <c r="BO62" s="68">
        <f t="shared" si="20"/>
        <v>0</v>
      </c>
    </row>
    <row r="63" spans="1:67" s="105" customFormat="1" ht="31.5" customHeight="1">
      <c r="A63" s="104"/>
      <c r="B63" s="4" t="s">
        <v>131</v>
      </c>
      <c r="C63" s="88"/>
      <c r="D63" s="88"/>
      <c r="E63" s="88">
        <v>36376124</v>
      </c>
      <c r="F63" s="88"/>
      <c r="G63" s="89">
        <f t="shared" si="21"/>
        <v>36376124</v>
      </c>
      <c r="H63" s="17"/>
      <c r="I63" s="17"/>
      <c r="J63" s="68">
        <f t="shared" si="1"/>
        <v>0</v>
      </c>
      <c r="K63" s="17"/>
      <c r="L63" s="17"/>
      <c r="M63" s="68">
        <f t="shared" si="2"/>
        <v>0</v>
      </c>
      <c r="N63" s="17"/>
      <c r="O63" s="17"/>
      <c r="P63" s="68">
        <f t="shared" si="3"/>
        <v>0</v>
      </c>
      <c r="Q63" s="17"/>
      <c r="R63" s="17">
        <v>6662421</v>
      </c>
      <c r="S63" s="68">
        <f t="shared" si="4"/>
        <v>6662421</v>
      </c>
      <c r="T63" s="17"/>
      <c r="U63" s="17">
        <v>6312641</v>
      </c>
      <c r="V63" s="68">
        <f t="shared" si="5"/>
        <v>6312641</v>
      </c>
      <c r="W63" s="17"/>
      <c r="X63" s="17"/>
      <c r="Y63" s="68">
        <f t="shared" si="6"/>
        <v>0</v>
      </c>
      <c r="Z63" s="20"/>
      <c r="AA63" s="20"/>
      <c r="AB63" s="68">
        <f t="shared" si="7"/>
        <v>0</v>
      </c>
      <c r="AC63" s="17"/>
      <c r="AD63" s="17"/>
      <c r="AE63" s="68">
        <f t="shared" si="8"/>
        <v>0</v>
      </c>
      <c r="AF63" s="17"/>
      <c r="AG63" s="17">
        <v>7864875</v>
      </c>
      <c r="AH63" s="64">
        <f t="shared" si="9"/>
        <v>7864875</v>
      </c>
      <c r="AI63" s="17"/>
      <c r="AJ63" s="17"/>
      <c r="AK63" s="68">
        <f t="shared" si="10"/>
        <v>0</v>
      </c>
      <c r="AL63" s="17"/>
      <c r="AM63" s="17"/>
      <c r="AN63" s="68">
        <f t="shared" si="11"/>
        <v>0</v>
      </c>
      <c r="AO63" s="17"/>
      <c r="AP63" s="17"/>
      <c r="AQ63" s="68">
        <f t="shared" si="12"/>
        <v>0</v>
      </c>
      <c r="AR63" s="17"/>
      <c r="AS63" s="17"/>
      <c r="AT63" s="68">
        <f t="shared" si="13"/>
        <v>0</v>
      </c>
      <c r="AU63" s="17"/>
      <c r="AV63" s="17"/>
      <c r="AW63" s="68">
        <f t="shared" si="14"/>
        <v>0</v>
      </c>
      <c r="AX63" s="17"/>
      <c r="AY63" s="17">
        <v>15536187</v>
      </c>
      <c r="AZ63" s="68">
        <f t="shared" si="15"/>
        <v>15536187</v>
      </c>
      <c r="BA63" s="17"/>
      <c r="BB63" s="17"/>
      <c r="BC63" s="68">
        <f t="shared" si="16"/>
        <v>0</v>
      </c>
      <c r="BD63" s="17"/>
      <c r="BE63" s="17"/>
      <c r="BF63" s="68">
        <f t="shared" si="17"/>
        <v>0</v>
      </c>
      <c r="BG63" s="17"/>
      <c r="BH63" s="17"/>
      <c r="BI63" s="68">
        <f t="shared" si="18"/>
        <v>0</v>
      </c>
      <c r="BJ63" s="17"/>
      <c r="BK63" s="17"/>
      <c r="BL63" s="68">
        <f t="shared" si="19"/>
        <v>0</v>
      </c>
      <c r="BM63" s="17"/>
      <c r="BN63" s="17"/>
      <c r="BO63" s="68">
        <f t="shared" si="20"/>
        <v>0</v>
      </c>
    </row>
    <row r="64" spans="1:67" s="105" customFormat="1" ht="15.75" customHeight="1">
      <c r="A64" s="104"/>
      <c r="B64" s="4" t="s">
        <v>132</v>
      </c>
      <c r="C64" s="88"/>
      <c r="D64" s="88"/>
      <c r="E64" s="88">
        <v>50800000</v>
      </c>
      <c r="F64" s="88">
        <v>50800000</v>
      </c>
      <c r="G64" s="89">
        <f t="shared" si="21"/>
        <v>50800000</v>
      </c>
      <c r="H64" s="17"/>
      <c r="I64" s="17"/>
      <c r="J64" s="68">
        <f t="shared" si="1"/>
        <v>0</v>
      </c>
      <c r="K64" s="17"/>
      <c r="L64" s="17"/>
      <c r="M64" s="68">
        <f t="shared" si="2"/>
        <v>0</v>
      </c>
      <c r="N64" s="17"/>
      <c r="O64" s="17"/>
      <c r="P64" s="68">
        <f t="shared" si="3"/>
        <v>0</v>
      </c>
      <c r="Q64" s="17"/>
      <c r="R64" s="17"/>
      <c r="S64" s="68">
        <f t="shared" si="4"/>
        <v>0</v>
      </c>
      <c r="T64" s="17"/>
      <c r="U64" s="17"/>
      <c r="V64" s="68">
        <f t="shared" si="5"/>
        <v>0</v>
      </c>
      <c r="W64" s="17"/>
      <c r="X64" s="17"/>
      <c r="Y64" s="68">
        <f t="shared" si="6"/>
        <v>0</v>
      </c>
      <c r="Z64" s="20"/>
      <c r="AA64" s="20"/>
      <c r="AB64" s="68">
        <f t="shared" si="7"/>
        <v>0</v>
      </c>
      <c r="AC64" s="17"/>
      <c r="AD64" s="17"/>
      <c r="AE64" s="68">
        <f t="shared" si="8"/>
        <v>0</v>
      </c>
      <c r="AF64" s="17"/>
      <c r="AG64" s="17"/>
      <c r="AH64" s="64">
        <f t="shared" si="9"/>
        <v>0</v>
      </c>
      <c r="AI64" s="17"/>
      <c r="AJ64" s="17"/>
      <c r="AK64" s="68">
        <f t="shared" si="10"/>
        <v>0</v>
      </c>
      <c r="AL64" s="17"/>
      <c r="AM64" s="17"/>
      <c r="AN64" s="68">
        <f t="shared" si="11"/>
        <v>0</v>
      </c>
      <c r="AO64" s="17"/>
      <c r="AP64" s="17"/>
      <c r="AQ64" s="68">
        <f t="shared" si="12"/>
        <v>0</v>
      </c>
      <c r="AR64" s="17"/>
      <c r="AS64" s="17"/>
      <c r="AT64" s="68">
        <f t="shared" si="13"/>
        <v>0</v>
      </c>
      <c r="AU64" s="17"/>
      <c r="AV64" s="17"/>
      <c r="AW64" s="68">
        <f t="shared" si="14"/>
        <v>0</v>
      </c>
      <c r="AX64" s="17"/>
      <c r="AY64" s="17"/>
      <c r="AZ64" s="68">
        <f t="shared" si="15"/>
        <v>0</v>
      </c>
      <c r="BA64" s="17"/>
      <c r="BB64" s="17"/>
      <c r="BC64" s="68">
        <f t="shared" si="16"/>
        <v>0</v>
      </c>
      <c r="BD64" s="17"/>
      <c r="BE64" s="17"/>
      <c r="BF64" s="68">
        <f t="shared" si="17"/>
        <v>0</v>
      </c>
      <c r="BG64" s="17"/>
      <c r="BH64" s="17"/>
      <c r="BI64" s="68">
        <f t="shared" si="18"/>
        <v>0</v>
      </c>
      <c r="BJ64" s="17"/>
      <c r="BK64" s="17"/>
      <c r="BL64" s="68">
        <f t="shared" si="19"/>
        <v>0</v>
      </c>
      <c r="BM64" s="17"/>
      <c r="BN64" s="17"/>
      <c r="BO64" s="68">
        <f t="shared" si="20"/>
        <v>0</v>
      </c>
    </row>
    <row r="65" spans="1:67" s="105" customFormat="1" ht="31.5" customHeight="1">
      <c r="A65" s="104"/>
      <c r="B65" s="4" t="s">
        <v>133</v>
      </c>
      <c r="C65" s="88"/>
      <c r="D65" s="88"/>
      <c r="E65" s="88">
        <v>20247000</v>
      </c>
      <c r="F65" s="88"/>
      <c r="G65" s="89">
        <f t="shared" si="21"/>
        <v>20247000</v>
      </c>
      <c r="H65" s="17"/>
      <c r="I65" s="17">
        <v>20247000</v>
      </c>
      <c r="J65" s="68">
        <f t="shared" si="1"/>
        <v>20247000</v>
      </c>
      <c r="K65" s="17"/>
      <c r="L65" s="17"/>
      <c r="M65" s="68">
        <f t="shared" si="2"/>
        <v>0</v>
      </c>
      <c r="N65" s="17"/>
      <c r="O65" s="17"/>
      <c r="P65" s="68">
        <f t="shared" si="3"/>
        <v>0</v>
      </c>
      <c r="Q65" s="17"/>
      <c r="R65" s="17"/>
      <c r="S65" s="68">
        <f t="shared" si="4"/>
        <v>0</v>
      </c>
      <c r="T65" s="17"/>
      <c r="U65" s="17"/>
      <c r="V65" s="68">
        <f t="shared" si="5"/>
        <v>0</v>
      </c>
      <c r="W65" s="17"/>
      <c r="X65" s="17"/>
      <c r="Y65" s="68">
        <f t="shared" si="6"/>
        <v>0</v>
      </c>
      <c r="Z65" s="20"/>
      <c r="AA65" s="20"/>
      <c r="AB65" s="68">
        <f t="shared" si="7"/>
        <v>0</v>
      </c>
      <c r="AC65" s="17"/>
      <c r="AD65" s="17"/>
      <c r="AE65" s="68">
        <f t="shared" si="8"/>
        <v>0</v>
      </c>
      <c r="AF65" s="17"/>
      <c r="AG65" s="17"/>
      <c r="AH65" s="64">
        <f t="shared" si="9"/>
        <v>0</v>
      </c>
      <c r="AI65" s="17"/>
      <c r="AJ65" s="17"/>
      <c r="AK65" s="68">
        <f t="shared" si="10"/>
        <v>0</v>
      </c>
      <c r="AL65" s="17"/>
      <c r="AM65" s="17"/>
      <c r="AN65" s="68">
        <f t="shared" si="11"/>
        <v>0</v>
      </c>
      <c r="AO65" s="17"/>
      <c r="AP65" s="17"/>
      <c r="AQ65" s="68">
        <f t="shared" si="12"/>
        <v>0</v>
      </c>
      <c r="AR65" s="17"/>
      <c r="AS65" s="17"/>
      <c r="AT65" s="68">
        <f t="shared" si="13"/>
        <v>0</v>
      </c>
      <c r="AU65" s="17"/>
      <c r="AV65" s="17"/>
      <c r="AW65" s="68">
        <f t="shared" si="14"/>
        <v>0</v>
      </c>
      <c r="AX65" s="17"/>
      <c r="AY65" s="17"/>
      <c r="AZ65" s="68">
        <f t="shared" si="15"/>
        <v>0</v>
      </c>
      <c r="BA65" s="17"/>
      <c r="BB65" s="17"/>
      <c r="BC65" s="68">
        <f t="shared" si="16"/>
        <v>0</v>
      </c>
      <c r="BD65" s="17"/>
      <c r="BE65" s="17"/>
      <c r="BF65" s="68">
        <f t="shared" si="17"/>
        <v>0</v>
      </c>
      <c r="BG65" s="17"/>
      <c r="BH65" s="17"/>
      <c r="BI65" s="68">
        <f t="shared" si="18"/>
        <v>0</v>
      </c>
      <c r="BJ65" s="17"/>
      <c r="BK65" s="17"/>
      <c r="BL65" s="68">
        <f t="shared" si="19"/>
        <v>0</v>
      </c>
      <c r="BM65" s="17"/>
      <c r="BN65" s="17"/>
      <c r="BO65" s="68">
        <f t="shared" si="20"/>
        <v>0</v>
      </c>
    </row>
    <row r="66" spans="1:67" s="105" customFormat="1" ht="31.5" customHeight="1">
      <c r="A66" s="104"/>
      <c r="B66" s="4" t="s">
        <v>134</v>
      </c>
      <c r="C66" s="88"/>
      <c r="D66" s="88"/>
      <c r="E66" s="88">
        <v>730000000</v>
      </c>
      <c r="F66" s="88"/>
      <c r="G66" s="89">
        <f t="shared" si="21"/>
        <v>730000000</v>
      </c>
      <c r="H66" s="17"/>
      <c r="I66" s="17">
        <v>730000000</v>
      </c>
      <c r="J66" s="68">
        <f t="shared" si="1"/>
        <v>730000000</v>
      </c>
      <c r="K66" s="17"/>
      <c r="L66" s="17"/>
      <c r="M66" s="68">
        <f t="shared" si="2"/>
        <v>0</v>
      </c>
      <c r="N66" s="17"/>
      <c r="O66" s="17"/>
      <c r="P66" s="68">
        <f t="shared" si="3"/>
        <v>0</v>
      </c>
      <c r="Q66" s="17"/>
      <c r="R66" s="17"/>
      <c r="S66" s="68">
        <f t="shared" si="4"/>
        <v>0</v>
      </c>
      <c r="T66" s="17"/>
      <c r="U66" s="17"/>
      <c r="V66" s="68">
        <f t="shared" si="5"/>
        <v>0</v>
      </c>
      <c r="W66" s="17"/>
      <c r="X66" s="17"/>
      <c r="Y66" s="68">
        <f t="shared" si="6"/>
        <v>0</v>
      </c>
      <c r="Z66" s="20"/>
      <c r="AA66" s="20"/>
      <c r="AB66" s="68">
        <f t="shared" si="7"/>
        <v>0</v>
      </c>
      <c r="AC66" s="17"/>
      <c r="AD66" s="17"/>
      <c r="AE66" s="68">
        <f t="shared" si="8"/>
        <v>0</v>
      </c>
      <c r="AF66" s="17"/>
      <c r="AG66" s="17"/>
      <c r="AH66" s="64">
        <f t="shared" si="9"/>
        <v>0</v>
      </c>
      <c r="AI66" s="17"/>
      <c r="AJ66" s="17"/>
      <c r="AK66" s="68">
        <f t="shared" si="10"/>
        <v>0</v>
      </c>
      <c r="AL66" s="17"/>
      <c r="AM66" s="17"/>
      <c r="AN66" s="68">
        <f t="shared" si="11"/>
        <v>0</v>
      </c>
      <c r="AO66" s="17"/>
      <c r="AP66" s="17"/>
      <c r="AQ66" s="68">
        <f t="shared" si="12"/>
        <v>0</v>
      </c>
      <c r="AR66" s="17"/>
      <c r="AS66" s="17"/>
      <c r="AT66" s="68">
        <f t="shared" si="13"/>
        <v>0</v>
      </c>
      <c r="AU66" s="17"/>
      <c r="AV66" s="17"/>
      <c r="AW66" s="68">
        <f t="shared" si="14"/>
        <v>0</v>
      </c>
      <c r="AX66" s="17"/>
      <c r="AY66" s="17"/>
      <c r="AZ66" s="68">
        <f t="shared" si="15"/>
        <v>0</v>
      </c>
      <c r="BA66" s="17"/>
      <c r="BB66" s="17"/>
      <c r="BC66" s="68">
        <f t="shared" si="16"/>
        <v>0</v>
      </c>
      <c r="BD66" s="17"/>
      <c r="BE66" s="17"/>
      <c r="BF66" s="68">
        <f t="shared" si="17"/>
        <v>0</v>
      </c>
      <c r="BG66" s="17"/>
      <c r="BH66" s="17"/>
      <c r="BI66" s="68">
        <f t="shared" si="18"/>
        <v>0</v>
      </c>
      <c r="BJ66" s="17"/>
      <c r="BK66" s="17"/>
      <c r="BL66" s="68">
        <f t="shared" si="19"/>
        <v>0</v>
      </c>
      <c r="BM66" s="17"/>
      <c r="BN66" s="17"/>
      <c r="BO66" s="68">
        <f t="shared" si="20"/>
        <v>0</v>
      </c>
    </row>
    <row r="67" spans="1:67" s="105" customFormat="1" ht="31.5" customHeight="1">
      <c r="A67" s="104"/>
      <c r="B67" s="4" t="s">
        <v>138</v>
      </c>
      <c r="C67" s="88"/>
      <c r="D67" s="88"/>
      <c r="E67" s="88">
        <v>135000000</v>
      </c>
      <c r="F67" s="88"/>
      <c r="G67" s="89">
        <f t="shared" si="21"/>
        <v>135000000</v>
      </c>
      <c r="H67" s="17"/>
      <c r="I67" s="17">
        <v>135000000</v>
      </c>
      <c r="J67" s="68">
        <f t="shared" si="1"/>
        <v>135000000</v>
      </c>
      <c r="K67" s="17"/>
      <c r="L67" s="17"/>
      <c r="M67" s="68"/>
      <c r="N67" s="17"/>
      <c r="O67" s="17"/>
      <c r="P67" s="68"/>
      <c r="Q67" s="17"/>
      <c r="R67" s="17"/>
      <c r="S67" s="68"/>
      <c r="T67" s="17"/>
      <c r="U67" s="17"/>
      <c r="V67" s="68"/>
      <c r="W67" s="17"/>
      <c r="X67" s="17"/>
      <c r="Y67" s="68"/>
      <c r="Z67" s="20"/>
      <c r="AA67" s="20"/>
      <c r="AB67" s="68"/>
      <c r="AC67" s="17"/>
      <c r="AD67" s="17"/>
      <c r="AE67" s="68"/>
      <c r="AF67" s="17"/>
      <c r="AG67" s="17"/>
      <c r="AH67" s="64"/>
      <c r="AI67" s="17"/>
      <c r="AJ67" s="17"/>
      <c r="AK67" s="68"/>
      <c r="AL67" s="17"/>
      <c r="AM67" s="17"/>
      <c r="AN67" s="68"/>
      <c r="AO67" s="17"/>
      <c r="AP67" s="17"/>
      <c r="AQ67" s="68"/>
      <c r="AR67" s="17"/>
      <c r="AS67" s="17"/>
      <c r="AT67" s="68"/>
      <c r="AU67" s="17"/>
      <c r="AV67" s="17"/>
      <c r="AW67" s="68"/>
      <c r="AX67" s="17"/>
      <c r="AY67" s="17"/>
      <c r="AZ67" s="68"/>
      <c r="BA67" s="17"/>
      <c r="BB67" s="17"/>
      <c r="BC67" s="68"/>
      <c r="BD67" s="17"/>
      <c r="BE67" s="17"/>
      <c r="BF67" s="68"/>
      <c r="BG67" s="17"/>
      <c r="BH67" s="17"/>
      <c r="BI67" s="68"/>
      <c r="BJ67" s="17"/>
      <c r="BK67" s="17"/>
      <c r="BL67" s="68"/>
      <c r="BM67" s="17"/>
      <c r="BN67" s="17"/>
      <c r="BO67" s="68"/>
    </row>
    <row r="68" spans="1:67" s="105" customFormat="1" ht="31.5" customHeight="1">
      <c r="A68" s="104"/>
      <c r="B68" s="4" t="s">
        <v>139</v>
      </c>
      <c r="C68" s="88"/>
      <c r="D68" s="88"/>
      <c r="E68" s="88">
        <v>30440061</v>
      </c>
      <c r="F68" s="88"/>
      <c r="G68" s="89">
        <f t="shared" si="21"/>
        <v>30440061</v>
      </c>
      <c r="H68" s="17"/>
      <c r="I68" s="17">
        <v>30440061</v>
      </c>
      <c r="J68" s="68">
        <f t="shared" si="1"/>
        <v>30440061</v>
      </c>
      <c r="K68" s="17"/>
      <c r="L68" s="17"/>
      <c r="M68" s="68"/>
      <c r="N68" s="17"/>
      <c r="O68" s="17"/>
      <c r="P68" s="68"/>
      <c r="Q68" s="17"/>
      <c r="R68" s="17"/>
      <c r="S68" s="68"/>
      <c r="T68" s="17"/>
      <c r="U68" s="17"/>
      <c r="V68" s="68"/>
      <c r="W68" s="17"/>
      <c r="X68" s="17"/>
      <c r="Y68" s="68"/>
      <c r="Z68" s="20"/>
      <c r="AA68" s="20"/>
      <c r="AB68" s="68"/>
      <c r="AC68" s="17"/>
      <c r="AD68" s="17"/>
      <c r="AE68" s="68"/>
      <c r="AF68" s="17"/>
      <c r="AG68" s="17"/>
      <c r="AH68" s="64"/>
      <c r="AI68" s="17"/>
      <c r="AJ68" s="17"/>
      <c r="AK68" s="68"/>
      <c r="AL68" s="17"/>
      <c r="AM68" s="17"/>
      <c r="AN68" s="68"/>
      <c r="AO68" s="17"/>
      <c r="AP68" s="17"/>
      <c r="AQ68" s="68"/>
      <c r="AR68" s="17"/>
      <c r="AS68" s="17"/>
      <c r="AT68" s="68"/>
      <c r="AU68" s="17"/>
      <c r="AV68" s="17"/>
      <c r="AW68" s="68"/>
      <c r="AX68" s="17"/>
      <c r="AY68" s="17"/>
      <c r="AZ68" s="68"/>
      <c r="BA68" s="17"/>
      <c r="BB68" s="17"/>
      <c r="BC68" s="68"/>
      <c r="BD68" s="17"/>
      <c r="BE68" s="17"/>
      <c r="BF68" s="68"/>
      <c r="BG68" s="17"/>
      <c r="BH68" s="17"/>
      <c r="BI68" s="68"/>
      <c r="BJ68" s="17"/>
      <c r="BK68" s="17"/>
      <c r="BL68" s="68"/>
      <c r="BM68" s="17"/>
      <c r="BN68" s="17"/>
      <c r="BO68" s="68"/>
    </row>
    <row r="69" spans="1:67" s="5" customFormat="1" ht="15.75">
      <c r="A69" s="3"/>
      <c r="B69" s="8"/>
      <c r="C69" s="128"/>
      <c r="D69" s="100"/>
      <c r="E69" s="128"/>
      <c r="F69" s="100"/>
      <c r="G69" s="89"/>
      <c r="H69" s="15"/>
      <c r="I69" s="15"/>
      <c r="J69" s="68"/>
      <c r="K69" s="15"/>
      <c r="L69" s="15"/>
      <c r="M69" s="68"/>
      <c r="N69" s="15"/>
      <c r="O69" s="15"/>
      <c r="P69" s="68"/>
      <c r="Q69" s="15"/>
      <c r="R69" s="15"/>
      <c r="S69" s="68"/>
      <c r="T69" s="15"/>
      <c r="U69" s="15"/>
      <c r="V69" s="68"/>
      <c r="W69" s="15"/>
      <c r="X69" s="15"/>
      <c r="Y69" s="68"/>
      <c r="Z69" s="15"/>
      <c r="AA69" s="15"/>
      <c r="AB69" s="68"/>
      <c r="AC69" s="15"/>
      <c r="AD69" s="15"/>
      <c r="AE69" s="68"/>
      <c r="AF69" s="15"/>
      <c r="AG69" s="15"/>
      <c r="AH69" s="64"/>
      <c r="AI69" s="15"/>
      <c r="AJ69" s="15"/>
      <c r="AK69" s="68"/>
      <c r="AL69" s="15"/>
      <c r="AM69" s="15"/>
      <c r="AN69" s="68"/>
      <c r="AO69" s="15"/>
      <c r="AP69" s="15"/>
      <c r="AQ69" s="68"/>
      <c r="AR69" s="15"/>
      <c r="AS69" s="15"/>
      <c r="AT69" s="68"/>
      <c r="AU69" s="15"/>
      <c r="AV69" s="15"/>
      <c r="AW69" s="68"/>
      <c r="AX69" s="15"/>
      <c r="AY69" s="15"/>
      <c r="AZ69" s="68"/>
      <c r="BA69" s="15"/>
      <c r="BB69" s="15"/>
      <c r="BC69" s="68"/>
      <c r="BD69" s="15"/>
      <c r="BE69" s="15"/>
      <c r="BF69" s="68"/>
      <c r="BG69" s="15"/>
      <c r="BH69" s="15"/>
      <c r="BI69" s="15"/>
      <c r="BJ69" s="15"/>
      <c r="BK69" s="15"/>
      <c r="BL69" s="68"/>
      <c r="BM69" s="15"/>
      <c r="BN69" s="15"/>
      <c r="BO69" s="68"/>
    </row>
    <row r="70" spans="1:85" s="37" customFormat="1" ht="15.75">
      <c r="A70" s="33"/>
      <c r="B70" s="34"/>
      <c r="C70" s="35"/>
      <c r="D70" s="127"/>
      <c r="E70" s="35"/>
      <c r="F70" s="127"/>
      <c r="G70" s="71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6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5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</row>
    <row r="71" spans="1:67" s="144" customFormat="1" ht="16.5" customHeight="1">
      <c r="A71" s="76"/>
      <c r="B71" s="142" t="s">
        <v>38</v>
      </c>
      <c r="C71" s="143">
        <v>22008243504</v>
      </c>
      <c r="D71" s="74">
        <v>4900000</v>
      </c>
      <c r="E71" s="143">
        <f>SUM(E72:E117)</f>
        <v>22185820311</v>
      </c>
      <c r="F71" s="74">
        <v>4900000</v>
      </c>
      <c r="G71" s="67">
        <f aca="true" t="shared" si="22" ref="G71:G117">E71-C71</f>
        <v>177576807</v>
      </c>
      <c r="H71" s="76">
        <v>9310376860</v>
      </c>
      <c r="I71" s="67">
        <f>SUM(I72:I117)</f>
        <v>9390033012</v>
      </c>
      <c r="J71" s="74">
        <f>I71-H71</f>
        <v>79656152</v>
      </c>
      <c r="K71" s="74">
        <v>2849226075</v>
      </c>
      <c r="L71" s="74">
        <f>SUM(L72:L117)</f>
        <v>2872333467</v>
      </c>
      <c r="M71" s="67">
        <f>L71-K71</f>
        <v>23107392</v>
      </c>
      <c r="N71" s="74">
        <v>628827834</v>
      </c>
      <c r="O71" s="74">
        <f>SUM(O72:O117)</f>
        <v>635909747</v>
      </c>
      <c r="P71" s="67">
        <f>O71-N71</f>
        <v>7081913</v>
      </c>
      <c r="Q71" s="74">
        <v>640851037</v>
      </c>
      <c r="R71" s="74">
        <f>SUM(R72:R117)</f>
        <v>645218588</v>
      </c>
      <c r="S71" s="67">
        <f>R71-Q71</f>
        <v>4367551</v>
      </c>
      <c r="T71" s="74">
        <v>1273242518</v>
      </c>
      <c r="U71" s="74">
        <f>SUM(U72:U117)</f>
        <v>1282616832</v>
      </c>
      <c r="V71" s="65">
        <f>U71-T71</f>
        <v>9374314</v>
      </c>
      <c r="W71" s="74">
        <v>833596513</v>
      </c>
      <c r="X71" s="74">
        <f>SUM(X72:X117)</f>
        <v>840511280</v>
      </c>
      <c r="Y71" s="65">
        <f>X71-W71</f>
        <v>6914767</v>
      </c>
      <c r="Z71" s="74">
        <v>1010854256</v>
      </c>
      <c r="AA71" s="74">
        <f>SUM(AA72:AA117)</f>
        <v>1019237213</v>
      </c>
      <c r="AB71" s="67">
        <f>AA71-Z71</f>
        <v>8382957</v>
      </c>
      <c r="AC71" s="74">
        <v>252828085</v>
      </c>
      <c r="AD71" s="74">
        <f>SUM(AD72:AD117)</f>
        <v>254623271</v>
      </c>
      <c r="AE71" s="67">
        <f>AD71-AC71</f>
        <v>1795186</v>
      </c>
      <c r="AF71" s="74">
        <v>326891049</v>
      </c>
      <c r="AG71" s="74">
        <f>SUM(AG72:AG117)</f>
        <v>328920196</v>
      </c>
      <c r="AH71" s="74">
        <f>AG71-AF71</f>
        <v>2029147</v>
      </c>
      <c r="AI71" s="74">
        <v>175648303</v>
      </c>
      <c r="AJ71" s="74">
        <f>SUM(AJ72:AJ117)</f>
        <v>176932028</v>
      </c>
      <c r="AK71" s="67">
        <f>AJ71-AI71</f>
        <v>1283725</v>
      </c>
      <c r="AL71" s="74">
        <v>632424991</v>
      </c>
      <c r="AM71" s="74">
        <f>SUM(AM72:AM117)</f>
        <v>636072390</v>
      </c>
      <c r="AN71" s="67">
        <f>AM71-AL71</f>
        <v>3647399</v>
      </c>
      <c r="AO71" s="78">
        <v>584351843</v>
      </c>
      <c r="AP71" s="78">
        <f>SUM(AP72:AP117)</f>
        <v>588911011</v>
      </c>
      <c r="AQ71" s="67">
        <f>AP71-AO71</f>
        <v>4559168</v>
      </c>
      <c r="AR71" s="74">
        <v>274620753</v>
      </c>
      <c r="AS71" s="74">
        <f>SUM(AS72:AS117)</f>
        <v>276211059</v>
      </c>
      <c r="AT71" s="67">
        <f>AS71-AR71</f>
        <v>1590306</v>
      </c>
      <c r="AU71" s="74">
        <v>238120549</v>
      </c>
      <c r="AV71" s="74">
        <f>SUM(AV72:AV117)</f>
        <v>239709150</v>
      </c>
      <c r="AW71" s="67">
        <f>AV71-AU71</f>
        <v>1588601</v>
      </c>
      <c r="AX71" s="74">
        <v>370671141</v>
      </c>
      <c r="AY71" s="74">
        <f>SUM(AY72:AY117)</f>
        <v>372929932</v>
      </c>
      <c r="AZ71" s="67">
        <f>AY71-AX71</f>
        <v>2258791</v>
      </c>
      <c r="BA71" s="74">
        <v>422304071</v>
      </c>
      <c r="BB71" s="74">
        <f>SUM(BB72:BB117)</f>
        <v>426251347</v>
      </c>
      <c r="BC71" s="67">
        <f>BB71-BA71</f>
        <v>3947276</v>
      </c>
      <c r="BD71" s="74">
        <v>274818042</v>
      </c>
      <c r="BE71" s="74">
        <f>SUM(BE72:BE117)</f>
        <v>276790326</v>
      </c>
      <c r="BF71" s="67">
        <f>BE71-BD71</f>
        <v>1972284</v>
      </c>
      <c r="BG71" s="74">
        <v>381893781</v>
      </c>
      <c r="BH71" s="74">
        <f>SUM(BH72:BH117)</f>
        <v>384231973</v>
      </c>
      <c r="BI71" s="67">
        <f>BH71-BG71</f>
        <v>2338192</v>
      </c>
      <c r="BJ71" s="74">
        <v>352433683</v>
      </c>
      <c r="BK71" s="74">
        <f>SUM(BK72:BK117)</f>
        <v>355005226</v>
      </c>
      <c r="BL71" s="67">
        <f>BK71-BJ71</f>
        <v>2571543</v>
      </c>
      <c r="BM71" s="74">
        <v>1169362120</v>
      </c>
      <c r="BN71" s="74">
        <f>SUM(BN72:BN117)</f>
        <v>1178472263</v>
      </c>
      <c r="BO71" s="67">
        <f>BN71-BM71</f>
        <v>9110143</v>
      </c>
    </row>
    <row r="72" spans="1:67" s="94" customFormat="1" ht="32.25" customHeight="1">
      <c r="A72" s="3"/>
      <c r="B72" s="8" t="s">
        <v>28</v>
      </c>
      <c r="C72" s="13">
        <v>8416000</v>
      </c>
      <c r="D72" s="100"/>
      <c r="E72" s="13">
        <v>8416000</v>
      </c>
      <c r="F72" s="100"/>
      <c r="G72" s="64">
        <f t="shared" si="22"/>
        <v>0</v>
      </c>
      <c r="H72" s="64">
        <v>2722547</v>
      </c>
      <c r="I72" s="64">
        <v>2722547</v>
      </c>
      <c r="J72" s="63">
        <f aca="true" t="shared" si="23" ref="J72:J117">I72-H72</f>
        <v>0</v>
      </c>
      <c r="K72" s="15">
        <v>978899</v>
      </c>
      <c r="L72" s="15">
        <v>978899</v>
      </c>
      <c r="M72" s="64">
        <f aca="true" t="shared" si="24" ref="M72:M101">L72-K72</f>
        <v>0</v>
      </c>
      <c r="N72" s="63">
        <v>279519</v>
      </c>
      <c r="O72" s="63">
        <v>279519</v>
      </c>
      <c r="P72" s="64">
        <f aca="true" t="shared" si="25" ref="P72:P101">O72-N72</f>
        <v>0</v>
      </c>
      <c r="Q72" s="24">
        <v>304123</v>
      </c>
      <c r="R72" s="24">
        <v>304123</v>
      </c>
      <c r="S72" s="64">
        <f aca="true" t="shared" si="26" ref="S72:S101">R72-Q72</f>
        <v>0</v>
      </c>
      <c r="T72" s="13">
        <v>374875</v>
      </c>
      <c r="U72" s="13">
        <v>374875</v>
      </c>
      <c r="V72" s="66">
        <f aca="true" t="shared" si="27" ref="V72:V101">U72-T72</f>
        <v>0</v>
      </c>
      <c r="W72" s="15">
        <v>404865</v>
      </c>
      <c r="X72" s="15">
        <v>404865</v>
      </c>
      <c r="Y72" s="66">
        <f aca="true" t="shared" si="28" ref="Y72:Y101">X72-W72</f>
        <v>0</v>
      </c>
      <c r="Z72" s="15">
        <v>529049</v>
      </c>
      <c r="AA72" s="15">
        <v>529049</v>
      </c>
      <c r="AB72" s="64">
        <f aca="true" t="shared" si="29" ref="AB72:AB101">AA72-Z72</f>
        <v>0</v>
      </c>
      <c r="AC72" s="15">
        <v>149950</v>
      </c>
      <c r="AD72" s="15">
        <v>149950</v>
      </c>
      <c r="AE72" s="64">
        <f aca="true" t="shared" si="30" ref="AE72:AE101">AD72-AC72</f>
        <v>0</v>
      </c>
      <c r="AF72" s="15">
        <v>149950</v>
      </c>
      <c r="AG72" s="15">
        <v>149950</v>
      </c>
      <c r="AH72" s="63">
        <f aca="true" t="shared" si="31" ref="AH72:AH101">AG72-AF72</f>
        <v>0</v>
      </c>
      <c r="AI72" s="15">
        <v>219539</v>
      </c>
      <c r="AJ72" s="15">
        <v>219539</v>
      </c>
      <c r="AK72" s="64">
        <f aca="true" t="shared" si="32" ref="AK72:AK101">AJ72-AI72</f>
        <v>0</v>
      </c>
      <c r="AL72" s="15">
        <v>264524</v>
      </c>
      <c r="AM72" s="15">
        <v>264524</v>
      </c>
      <c r="AN72" s="64">
        <f aca="true" t="shared" si="33" ref="AN72:AN101">AM72-AL72</f>
        <v>0</v>
      </c>
      <c r="AO72" s="27">
        <v>414475</v>
      </c>
      <c r="AP72" s="27">
        <v>414475</v>
      </c>
      <c r="AQ72" s="64">
        <f aca="true" t="shared" si="34" ref="AQ72:AQ101">AP72-AO72</f>
        <v>0</v>
      </c>
      <c r="AR72" s="15">
        <v>414475</v>
      </c>
      <c r="AS72" s="15">
        <v>414475</v>
      </c>
      <c r="AT72" s="64">
        <f aca="true" t="shared" si="35" ref="AT72:AT101">AS72-AR72</f>
        <v>0</v>
      </c>
      <c r="AU72" s="62">
        <v>29990</v>
      </c>
      <c r="AV72" s="62">
        <v>29990</v>
      </c>
      <c r="AW72" s="64">
        <f aca="true" t="shared" si="36" ref="AW72:AW101">AV72-AU72</f>
        <v>0</v>
      </c>
      <c r="AX72" s="15">
        <v>119960</v>
      </c>
      <c r="AY72" s="15">
        <v>119960</v>
      </c>
      <c r="AZ72" s="64">
        <f aca="true" t="shared" si="37" ref="AZ72:AZ101">AY72-AX72</f>
        <v>0</v>
      </c>
      <c r="BA72" s="15">
        <v>104965</v>
      </c>
      <c r="BB72" s="15">
        <v>104965</v>
      </c>
      <c r="BC72" s="64">
        <f aca="true" t="shared" si="38" ref="BC72:BC101">BB72-BA72</f>
        <v>0</v>
      </c>
      <c r="BD72" s="15">
        <v>89970</v>
      </c>
      <c r="BE72" s="15">
        <v>89970</v>
      </c>
      <c r="BF72" s="64">
        <f aca="true" t="shared" si="39" ref="BF72:BF101">BE72-BD72</f>
        <v>0</v>
      </c>
      <c r="BG72" s="15">
        <v>149950</v>
      </c>
      <c r="BH72" s="15">
        <v>149950</v>
      </c>
      <c r="BI72" s="64">
        <f aca="true" t="shared" si="40" ref="BI72:BI101">BH72-BG72</f>
        <v>0</v>
      </c>
      <c r="BJ72" s="15">
        <v>384485</v>
      </c>
      <c r="BK72" s="15">
        <v>384485</v>
      </c>
      <c r="BL72" s="64">
        <f aca="true" t="shared" si="41" ref="BL72:BL101">BK72-BJ72</f>
        <v>0</v>
      </c>
      <c r="BM72" s="15">
        <v>329890</v>
      </c>
      <c r="BN72" s="15">
        <v>329890</v>
      </c>
      <c r="BO72" s="64">
        <f aca="true" t="shared" si="42" ref="BO72:BO101">BN72-BM72</f>
        <v>0</v>
      </c>
    </row>
    <row r="73" spans="1:67" s="94" customFormat="1" ht="47.25">
      <c r="A73" s="3"/>
      <c r="B73" s="8" t="s">
        <v>23</v>
      </c>
      <c r="C73" s="13">
        <v>443073000</v>
      </c>
      <c r="D73" s="100"/>
      <c r="E73" s="13">
        <v>443073000</v>
      </c>
      <c r="F73" s="100"/>
      <c r="G73" s="64">
        <f t="shared" si="22"/>
        <v>0</v>
      </c>
      <c r="H73" s="64">
        <v>237993000</v>
      </c>
      <c r="I73" s="64">
        <v>237993000</v>
      </c>
      <c r="J73" s="63">
        <f t="shared" si="23"/>
        <v>0</v>
      </c>
      <c r="K73" s="15">
        <v>74415000</v>
      </c>
      <c r="L73" s="15">
        <v>74415000</v>
      </c>
      <c r="M73" s="64">
        <f t="shared" si="24"/>
        <v>0</v>
      </c>
      <c r="N73" s="63">
        <v>15132000</v>
      </c>
      <c r="O73" s="63">
        <v>15132000</v>
      </c>
      <c r="P73" s="64">
        <f t="shared" si="25"/>
        <v>0</v>
      </c>
      <c r="Q73" s="24">
        <v>5014000</v>
      </c>
      <c r="R73" s="24">
        <v>5014000</v>
      </c>
      <c r="S73" s="64">
        <f t="shared" si="26"/>
        <v>0</v>
      </c>
      <c r="T73" s="13">
        <v>20035000</v>
      </c>
      <c r="U73" s="13">
        <v>20035000</v>
      </c>
      <c r="V73" s="66">
        <f t="shared" si="27"/>
        <v>0</v>
      </c>
      <c r="W73" s="15">
        <v>13383000</v>
      </c>
      <c r="X73" s="15">
        <v>13383000</v>
      </c>
      <c r="Y73" s="66">
        <f t="shared" si="28"/>
        <v>0</v>
      </c>
      <c r="Z73" s="15">
        <v>17978000</v>
      </c>
      <c r="AA73" s="15">
        <v>17978000</v>
      </c>
      <c r="AB73" s="64">
        <f t="shared" si="29"/>
        <v>0</v>
      </c>
      <c r="AC73" s="15">
        <v>1250000</v>
      </c>
      <c r="AD73" s="15">
        <v>1250000</v>
      </c>
      <c r="AE73" s="64">
        <f t="shared" si="30"/>
        <v>0</v>
      </c>
      <c r="AF73" s="15">
        <v>2092000</v>
      </c>
      <c r="AG73" s="15">
        <v>2092000</v>
      </c>
      <c r="AH73" s="63">
        <f t="shared" si="31"/>
        <v>0</v>
      </c>
      <c r="AI73" s="15">
        <v>1037000</v>
      </c>
      <c r="AJ73" s="15">
        <v>1037000</v>
      </c>
      <c r="AK73" s="64">
        <f t="shared" si="32"/>
        <v>0</v>
      </c>
      <c r="AL73" s="15">
        <v>8286000</v>
      </c>
      <c r="AM73" s="15">
        <v>8286000</v>
      </c>
      <c r="AN73" s="64">
        <f t="shared" si="33"/>
        <v>0</v>
      </c>
      <c r="AO73" s="27">
        <v>6881000</v>
      </c>
      <c r="AP73" s="27">
        <v>6881000</v>
      </c>
      <c r="AQ73" s="64">
        <f t="shared" si="34"/>
        <v>0</v>
      </c>
      <c r="AR73" s="15">
        <v>1880000</v>
      </c>
      <c r="AS73" s="15">
        <v>1880000</v>
      </c>
      <c r="AT73" s="64">
        <f t="shared" si="35"/>
        <v>0</v>
      </c>
      <c r="AU73" s="15">
        <v>2115000</v>
      </c>
      <c r="AV73" s="15">
        <v>2115000</v>
      </c>
      <c r="AW73" s="64">
        <f t="shared" si="36"/>
        <v>0</v>
      </c>
      <c r="AX73" s="15">
        <v>3316000</v>
      </c>
      <c r="AY73" s="15">
        <v>3316000</v>
      </c>
      <c r="AZ73" s="64">
        <f t="shared" si="37"/>
        <v>0</v>
      </c>
      <c r="BA73" s="15">
        <v>3593000</v>
      </c>
      <c r="BB73" s="15">
        <v>3593000</v>
      </c>
      <c r="BC73" s="64">
        <f t="shared" si="38"/>
        <v>0</v>
      </c>
      <c r="BD73" s="15">
        <v>1466000</v>
      </c>
      <c r="BE73" s="15">
        <v>1466000</v>
      </c>
      <c r="BF73" s="64">
        <f t="shared" si="39"/>
        <v>0</v>
      </c>
      <c r="BG73" s="15">
        <v>2531000</v>
      </c>
      <c r="BH73" s="15">
        <v>2531000</v>
      </c>
      <c r="BI73" s="64">
        <f t="shared" si="40"/>
        <v>0</v>
      </c>
      <c r="BJ73" s="15">
        <v>2655000</v>
      </c>
      <c r="BK73" s="15">
        <v>2655000</v>
      </c>
      <c r="BL73" s="64">
        <f t="shared" si="41"/>
        <v>0</v>
      </c>
      <c r="BM73" s="15">
        <v>22021000</v>
      </c>
      <c r="BN73" s="15">
        <v>22021000</v>
      </c>
      <c r="BO73" s="64">
        <f t="shared" si="42"/>
        <v>0</v>
      </c>
    </row>
    <row r="74" spans="1:67" s="94" customFormat="1" ht="31.5">
      <c r="A74" s="3"/>
      <c r="B74" s="8" t="s">
        <v>24</v>
      </c>
      <c r="C74" s="13">
        <v>588060000</v>
      </c>
      <c r="D74" s="100"/>
      <c r="E74" s="13">
        <v>588060000</v>
      </c>
      <c r="F74" s="100"/>
      <c r="G74" s="64">
        <f t="shared" si="22"/>
        <v>0</v>
      </c>
      <c r="H74" s="64">
        <v>180849765</v>
      </c>
      <c r="I74" s="64">
        <v>180849765</v>
      </c>
      <c r="J74" s="63">
        <f t="shared" si="23"/>
        <v>0</v>
      </c>
      <c r="K74" s="15">
        <v>59045835</v>
      </c>
      <c r="L74" s="15">
        <v>59045835</v>
      </c>
      <c r="M74" s="64">
        <f t="shared" si="24"/>
        <v>0</v>
      </c>
      <c r="N74" s="63">
        <v>13673444</v>
      </c>
      <c r="O74" s="63">
        <v>13673444</v>
      </c>
      <c r="P74" s="64">
        <f t="shared" si="25"/>
        <v>0</v>
      </c>
      <c r="Q74" s="24">
        <v>20026481</v>
      </c>
      <c r="R74" s="24">
        <v>20026481</v>
      </c>
      <c r="S74" s="64">
        <f t="shared" si="26"/>
        <v>0</v>
      </c>
      <c r="T74" s="13">
        <v>25585787</v>
      </c>
      <c r="U74" s="13">
        <v>25585787</v>
      </c>
      <c r="V74" s="66">
        <f t="shared" si="27"/>
        <v>0</v>
      </c>
      <c r="W74" s="15">
        <v>32965959</v>
      </c>
      <c r="X74" s="15">
        <v>32965959</v>
      </c>
      <c r="Y74" s="66">
        <f t="shared" si="28"/>
        <v>0</v>
      </c>
      <c r="Z74" s="15">
        <v>24927509</v>
      </c>
      <c r="AA74" s="15">
        <v>24927509</v>
      </c>
      <c r="AB74" s="64">
        <f t="shared" si="29"/>
        <v>0</v>
      </c>
      <c r="AC74" s="15">
        <v>10756871</v>
      </c>
      <c r="AD74" s="15">
        <v>10756871</v>
      </c>
      <c r="AE74" s="64">
        <f t="shared" si="30"/>
        <v>0</v>
      </c>
      <c r="AF74" s="15">
        <v>17118337</v>
      </c>
      <c r="AG74" s="15">
        <v>17118337</v>
      </c>
      <c r="AH74" s="63">
        <f t="shared" si="31"/>
        <v>0</v>
      </c>
      <c r="AI74" s="15">
        <v>6730789</v>
      </c>
      <c r="AJ74" s="15">
        <v>6730789</v>
      </c>
      <c r="AK74" s="64">
        <f t="shared" si="32"/>
        <v>0</v>
      </c>
      <c r="AL74" s="15">
        <v>17184694</v>
      </c>
      <c r="AM74" s="15">
        <v>17184694</v>
      </c>
      <c r="AN74" s="64">
        <f t="shared" si="33"/>
        <v>0</v>
      </c>
      <c r="AO74" s="27">
        <v>34287917</v>
      </c>
      <c r="AP74" s="27">
        <v>34287917</v>
      </c>
      <c r="AQ74" s="64">
        <f t="shared" si="34"/>
        <v>0</v>
      </c>
      <c r="AR74" s="15">
        <v>32514865</v>
      </c>
      <c r="AS74" s="15">
        <v>32514865</v>
      </c>
      <c r="AT74" s="64">
        <f t="shared" si="35"/>
        <v>0</v>
      </c>
      <c r="AU74" s="15">
        <v>6107329</v>
      </c>
      <c r="AV74" s="15">
        <v>6107329</v>
      </c>
      <c r="AW74" s="64">
        <f t="shared" si="36"/>
        <v>0</v>
      </c>
      <c r="AX74" s="15">
        <v>9565522</v>
      </c>
      <c r="AY74" s="15">
        <v>9565522</v>
      </c>
      <c r="AZ74" s="64">
        <f t="shared" si="37"/>
        <v>0</v>
      </c>
      <c r="BA74" s="15">
        <v>14523114</v>
      </c>
      <c r="BB74" s="15">
        <v>14523114</v>
      </c>
      <c r="BC74" s="64">
        <f t="shared" si="38"/>
        <v>0</v>
      </c>
      <c r="BD74" s="15">
        <v>10414289</v>
      </c>
      <c r="BE74" s="15">
        <v>10414289</v>
      </c>
      <c r="BF74" s="64">
        <f t="shared" si="39"/>
        <v>0</v>
      </c>
      <c r="BG74" s="15">
        <v>11043704</v>
      </c>
      <c r="BH74" s="15">
        <v>11043704</v>
      </c>
      <c r="BI74" s="64">
        <f t="shared" si="40"/>
        <v>0</v>
      </c>
      <c r="BJ74" s="15">
        <v>33579521</v>
      </c>
      <c r="BK74" s="15">
        <v>33579521</v>
      </c>
      <c r="BL74" s="64">
        <f t="shared" si="41"/>
        <v>0</v>
      </c>
      <c r="BM74" s="15">
        <v>27158268</v>
      </c>
      <c r="BN74" s="15">
        <v>27158268</v>
      </c>
      <c r="BO74" s="64">
        <f t="shared" si="42"/>
        <v>0</v>
      </c>
    </row>
    <row r="75" spans="1:67" s="94" customFormat="1" ht="46.5" customHeight="1">
      <c r="A75" s="3"/>
      <c r="B75" s="9" t="s">
        <v>29</v>
      </c>
      <c r="C75" s="13">
        <v>78019320</v>
      </c>
      <c r="D75" s="100"/>
      <c r="E75" s="13">
        <v>78019320</v>
      </c>
      <c r="F75" s="100"/>
      <c r="G75" s="64">
        <f t="shared" si="22"/>
        <v>0</v>
      </c>
      <c r="H75" s="64">
        <v>20878620</v>
      </c>
      <c r="I75" s="64">
        <v>20878620</v>
      </c>
      <c r="J75" s="63">
        <f t="shared" si="23"/>
        <v>0</v>
      </c>
      <c r="K75" s="15"/>
      <c r="L75" s="15"/>
      <c r="M75" s="64">
        <f t="shared" si="24"/>
        <v>0</v>
      </c>
      <c r="N75" s="63"/>
      <c r="O75" s="63"/>
      <c r="P75" s="64">
        <f t="shared" si="25"/>
        <v>0</v>
      </c>
      <c r="Q75" s="24"/>
      <c r="R75" s="24"/>
      <c r="S75" s="64">
        <f t="shared" si="26"/>
        <v>0</v>
      </c>
      <c r="T75" s="13"/>
      <c r="U75" s="13"/>
      <c r="V75" s="66">
        <f t="shared" si="27"/>
        <v>0</v>
      </c>
      <c r="W75" s="15"/>
      <c r="X75" s="15"/>
      <c r="Y75" s="66">
        <f t="shared" si="28"/>
        <v>0</v>
      </c>
      <c r="Z75" s="15"/>
      <c r="AA75" s="15"/>
      <c r="AB75" s="64">
        <f t="shared" si="29"/>
        <v>0</v>
      </c>
      <c r="AC75" s="15"/>
      <c r="AD75" s="15"/>
      <c r="AE75" s="64">
        <f t="shared" si="30"/>
        <v>0</v>
      </c>
      <c r="AF75" s="15"/>
      <c r="AG75" s="15"/>
      <c r="AH75" s="63">
        <f t="shared" si="31"/>
        <v>0</v>
      </c>
      <c r="AI75" s="15"/>
      <c r="AJ75" s="15"/>
      <c r="AK75" s="64">
        <f t="shared" si="32"/>
        <v>0</v>
      </c>
      <c r="AL75" s="15">
        <v>22788800</v>
      </c>
      <c r="AM75" s="15">
        <v>22788800</v>
      </c>
      <c r="AN75" s="64">
        <f t="shared" si="33"/>
        <v>0</v>
      </c>
      <c r="AO75" s="27">
        <v>17635300</v>
      </c>
      <c r="AP75" s="27">
        <v>17635300</v>
      </c>
      <c r="AQ75" s="64">
        <f t="shared" si="34"/>
        <v>0</v>
      </c>
      <c r="AR75" s="15"/>
      <c r="AS75" s="15"/>
      <c r="AT75" s="64">
        <f t="shared" si="35"/>
        <v>0</v>
      </c>
      <c r="AU75" s="15"/>
      <c r="AV75" s="15"/>
      <c r="AW75" s="64">
        <f t="shared" si="36"/>
        <v>0</v>
      </c>
      <c r="AX75" s="15"/>
      <c r="AY75" s="15"/>
      <c r="AZ75" s="64">
        <f t="shared" si="37"/>
        <v>0</v>
      </c>
      <c r="BA75" s="15"/>
      <c r="BB75" s="15"/>
      <c r="BC75" s="64">
        <f t="shared" si="38"/>
        <v>0</v>
      </c>
      <c r="BD75" s="15">
        <v>16716600</v>
      </c>
      <c r="BE75" s="15">
        <v>16716600</v>
      </c>
      <c r="BF75" s="64">
        <f t="shared" si="39"/>
        <v>0</v>
      </c>
      <c r="BG75" s="15"/>
      <c r="BH75" s="15"/>
      <c r="BI75" s="64">
        <f t="shared" si="40"/>
        <v>0</v>
      </c>
      <c r="BJ75" s="15"/>
      <c r="BK75" s="15"/>
      <c r="BL75" s="64">
        <f t="shared" si="41"/>
        <v>0</v>
      </c>
      <c r="BM75" s="15"/>
      <c r="BN75" s="15"/>
      <c r="BO75" s="64">
        <f t="shared" si="42"/>
        <v>0</v>
      </c>
    </row>
    <row r="76" spans="1:67" s="94" customFormat="1" ht="15.75">
      <c r="A76" s="3"/>
      <c r="B76" s="8" t="s">
        <v>30</v>
      </c>
      <c r="C76" s="13">
        <v>86297000</v>
      </c>
      <c r="D76" s="100"/>
      <c r="E76" s="13">
        <v>86297000</v>
      </c>
      <c r="F76" s="100"/>
      <c r="G76" s="64">
        <f t="shared" si="22"/>
        <v>0</v>
      </c>
      <c r="H76" s="64">
        <v>31855115</v>
      </c>
      <c r="I76" s="64">
        <v>31855115</v>
      </c>
      <c r="J76" s="63">
        <f t="shared" si="23"/>
        <v>0</v>
      </c>
      <c r="K76" s="15">
        <v>19264620</v>
      </c>
      <c r="L76" s="15">
        <v>19264620</v>
      </c>
      <c r="M76" s="64">
        <f t="shared" si="24"/>
        <v>0</v>
      </c>
      <c r="N76" s="63">
        <v>2375195</v>
      </c>
      <c r="O76" s="63">
        <v>2375195</v>
      </c>
      <c r="P76" s="86">
        <f t="shared" si="25"/>
        <v>0</v>
      </c>
      <c r="Q76" s="24">
        <v>1975600</v>
      </c>
      <c r="R76" s="24">
        <v>1975600</v>
      </c>
      <c r="S76" s="64">
        <f t="shared" si="26"/>
        <v>0</v>
      </c>
      <c r="T76" s="13">
        <v>5177676</v>
      </c>
      <c r="U76" s="13">
        <v>5177676</v>
      </c>
      <c r="V76" s="66">
        <f t="shared" si="27"/>
        <v>0</v>
      </c>
      <c r="W76" s="15">
        <v>4055768</v>
      </c>
      <c r="X76" s="15">
        <v>4055768</v>
      </c>
      <c r="Y76" s="66">
        <f t="shared" si="28"/>
        <v>0</v>
      </c>
      <c r="Z76" s="15">
        <v>3193301</v>
      </c>
      <c r="AA76" s="15">
        <v>3193301</v>
      </c>
      <c r="AB76" s="64">
        <f t="shared" si="29"/>
        <v>0</v>
      </c>
      <c r="AC76" s="15">
        <v>1716714</v>
      </c>
      <c r="AD76" s="15">
        <v>1716714</v>
      </c>
      <c r="AE76" s="64">
        <f t="shared" si="30"/>
        <v>0</v>
      </c>
      <c r="AF76" s="15">
        <v>986859</v>
      </c>
      <c r="AG76" s="15">
        <v>986859</v>
      </c>
      <c r="AH76" s="63">
        <f t="shared" si="31"/>
        <v>0</v>
      </c>
      <c r="AI76" s="15">
        <v>1043395</v>
      </c>
      <c r="AJ76" s="15">
        <v>1043395</v>
      </c>
      <c r="AK76" s="64">
        <f t="shared" si="32"/>
        <v>0</v>
      </c>
      <c r="AL76" s="15">
        <v>2119673</v>
      </c>
      <c r="AM76" s="15">
        <v>2119673</v>
      </c>
      <c r="AN76" s="64">
        <f t="shared" si="33"/>
        <v>0</v>
      </c>
      <c r="AO76" s="27">
        <v>1429742</v>
      </c>
      <c r="AP76" s="27">
        <v>1429742</v>
      </c>
      <c r="AQ76" s="64">
        <f t="shared" si="34"/>
        <v>0</v>
      </c>
      <c r="AR76" s="15">
        <v>1176672</v>
      </c>
      <c r="AS76" s="15">
        <v>1176672</v>
      </c>
      <c r="AT76" s="64">
        <f t="shared" si="35"/>
        <v>0</v>
      </c>
      <c r="AU76" s="15">
        <v>771292</v>
      </c>
      <c r="AV76" s="15">
        <v>771292</v>
      </c>
      <c r="AW76" s="64">
        <f t="shared" si="36"/>
        <v>0</v>
      </c>
      <c r="AX76" s="15">
        <v>932069</v>
      </c>
      <c r="AY76" s="15">
        <v>932069</v>
      </c>
      <c r="AZ76" s="64">
        <f t="shared" si="37"/>
        <v>0</v>
      </c>
      <c r="BA76" s="15">
        <v>1021210</v>
      </c>
      <c r="BB76" s="15">
        <v>1021210</v>
      </c>
      <c r="BC76" s="64">
        <f t="shared" si="38"/>
        <v>0</v>
      </c>
      <c r="BD76" s="15">
        <v>1184572</v>
      </c>
      <c r="BE76" s="15">
        <v>1184572</v>
      </c>
      <c r="BF76" s="64">
        <f t="shared" si="39"/>
        <v>0</v>
      </c>
      <c r="BG76" s="15">
        <v>1346858</v>
      </c>
      <c r="BH76" s="15">
        <v>1346858</v>
      </c>
      <c r="BI76" s="64">
        <f t="shared" si="40"/>
        <v>0</v>
      </c>
      <c r="BJ76" s="15">
        <v>1478756</v>
      </c>
      <c r="BK76" s="15">
        <v>1478756</v>
      </c>
      <c r="BL76" s="64">
        <f t="shared" si="41"/>
        <v>0</v>
      </c>
      <c r="BM76" s="15">
        <v>3191913</v>
      </c>
      <c r="BN76" s="15">
        <v>3191913</v>
      </c>
      <c r="BO76" s="64">
        <f t="shared" si="42"/>
        <v>0</v>
      </c>
    </row>
    <row r="77" spans="1:67" s="94" customFormat="1" ht="31.5" customHeight="1">
      <c r="A77" s="3"/>
      <c r="B77" s="8" t="s">
        <v>31</v>
      </c>
      <c r="C77" s="13">
        <v>27905000</v>
      </c>
      <c r="D77" s="100"/>
      <c r="E77" s="13">
        <v>27905000</v>
      </c>
      <c r="F77" s="100"/>
      <c r="G77" s="64">
        <f t="shared" si="22"/>
        <v>0</v>
      </c>
      <c r="H77" s="64">
        <v>14600700</v>
      </c>
      <c r="I77" s="64">
        <v>14600700</v>
      </c>
      <c r="J77" s="63">
        <f t="shared" si="23"/>
        <v>0</v>
      </c>
      <c r="K77" s="15">
        <v>4396700</v>
      </c>
      <c r="L77" s="15">
        <v>4396700</v>
      </c>
      <c r="M77" s="64">
        <f t="shared" si="24"/>
        <v>0</v>
      </c>
      <c r="N77" s="63">
        <v>820400</v>
      </c>
      <c r="O77" s="63">
        <v>820400</v>
      </c>
      <c r="P77" s="64">
        <f t="shared" si="25"/>
        <v>0</v>
      </c>
      <c r="Q77" s="24">
        <v>1115600</v>
      </c>
      <c r="R77" s="24">
        <v>1115600</v>
      </c>
      <c r="S77" s="64">
        <f t="shared" si="26"/>
        <v>0</v>
      </c>
      <c r="T77" s="13">
        <v>1345300</v>
      </c>
      <c r="U77" s="13">
        <v>1345300</v>
      </c>
      <c r="V77" s="66">
        <f t="shared" si="27"/>
        <v>0</v>
      </c>
      <c r="W77" s="15"/>
      <c r="X77" s="15"/>
      <c r="Y77" s="66">
        <f t="shared" si="28"/>
        <v>0</v>
      </c>
      <c r="Z77" s="15">
        <v>1279700</v>
      </c>
      <c r="AA77" s="15">
        <v>1279700</v>
      </c>
      <c r="AB77" s="64">
        <f t="shared" si="29"/>
        <v>0</v>
      </c>
      <c r="AC77" s="15">
        <v>98500</v>
      </c>
      <c r="AD77" s="15">
        <v>98500</v>
      </c>
      <c r="AE77" s="64">
        <f t="shared" si="30"/>
        <v>0</v>
      </c>
      <c r="AF77" s="15">
        <v>328200</v>
      </c>
      <c r="AG77" s="15">
        <v>328200</v>
      </c>
      <c r="AH77" s="63">
        <f t="shared" si="31"/>
        <v>0</v>
      </c>
      <c r="AI77" s="15">
        <v>131300</v>
      </c>
      <c r="AJ77" s="15">
        <v>131300</v>
      </c>
      <c r="AK77" s="64">
        <f t="shared" si="32"/>
        <v>0</v>
      </c>
      <c r="AL77" s="15">
        <v>670900</v>
      </c>
      <c r="AM77" s="15">
        <v>670900</v>
      </c>
      <c r="AN77" s="64">
        <f t="shared" si="33"/>
        <v>0</v>
      </c>
      <c r="AO77" s="27">
        <v>131400</v>
      </c>
      <c r="AP77" s="27">
        <v>131400</v>
      </c>
      <c r="AQ77" s="64">
        <f t="shared" si="34"/>
        <v>0</v>
      </c>
      <c r="AR77" s="15">
        <v>262500</v>
      </c>
      <c r="AS77" s="15">
        <v>262500</v>
      </c>
      <c r="AT77" s="64">
        <f t="shared" si="35"/>
        <v>0</v>
      </c>
      <c r="AU77" s="15">
        <v>131300</v>
      </c>
      <c r="AV77" s="15">
        <v>131300</v>
      </c>
      <c r="AW77" s="64">
        <f t="shared" si="36"/>
        <v>0</v>
      </c>
      <c r="AX77" s="15">
        <v>361000</v>
      </c>
      <c r="AY77" s="15">
        <v>361000</v>
      </c>
      <c r="AZ77" s="64">
        <f t="shared" si="37"/>
        <v>0</v>
      </c>
      <c r="BA77" s="15">
        <v>393800</v>
      </c>
      <c r="BB77" s="15">
        <v>393800</v>
      </c>
      <c r="BC77" s="64">
        <f t="shared" si="38"/>
        <v>0</v>
      </c>
      <c r="BD77" s="15">
        <v>262600</v>
      </c>
      <c r="BE77" s="15">
        <v>262600</v>
      </c>
      <c r="BF77" s="64">
        <f t="shared" si="39"/>
        <v>0</v>
      </c>
      <c r="BG77" s="15">
        <v>295300</v>
      </c>
      <c r="BH77" s="15">
        <v>295300</v>
      </c>
      <c r="BI77" s="64">
        <f t="shared" si="40"/>
        <v>0</v>
      </c>
      <c r="BJ77" s="15">
        <v>295400</v>
      </c>
      <c r="BK77" s="15">
        <v>295400</v>
      </c>
      <c r="BL77" s="64">
        <f t="shared" si="41"/>
        <v>0</v>
      </c>
      <c r="BM77" s="15">
        <v>984400</v>
      </c>
      <c r="BN77" s="15">
        <v>984400</v>
      </c>
      <c r="BO77" s="64">
        <f t="shared" si="42"/>
        <v>0</v>
      </c>
    </row>
    <row r="78" spans="1:67" s="94" customFormat="1" ht="31.5">
      <c r="A78" s="3"/>
      <c r="B78" s="8" t="s">
        <v>32</v>
      </c>
      <c r="C78" s="13">
        <v>6630969700</v>
      </c>
      <c r="D78" s="100"/>
      <c r="E78" s="13">
        <v>6630969700</v>
      </c>
      <c r="F78" s="100"/>
      <c r="G78" s="64">
        <f t="shared" si="22"/>
        <v>0</v>
      </c>
      <c r="H78" s="64">
        <v>2402301930</v>
      </c>
      <c r="I78" s="64">
        <v>2402301930</v>
      </c>
      <c r="J78" s="63">
        <f t="shared" si="23"/>
        <v>0</v>
      </c>
      <c r="K78" s="15">
        <v>830169649</v>
      </c>
      <c r="L78" s="15">
        <v>830169649</v>
      </c>
      <c r="M78" s="64">
        <f t="shared" si="24"/>
        <v>0</v>
      </c>
      <c r="N78" s="63">
        <v>199294354</v>
      </c>
      <c r="O78" s="63">
        <v>199294354</v>
      </c>
      <c r="P78" s="64">
        <f t="shared" si="25"/>
        <v>0</v>
      </c>
      <c r="Q78" s="24">
        <v>221830174</v>
      </c>
      <c r="R78" s="24">
        <v>221830174</v>
      </c>
      <c r="S78" s="64">
        <f t="shared" si="26"/>
        <v>0</v>
      </c>
      <c r="T78" s="13">
        <v>394683242</v>
      </c>
      <c r="U78" s="13">
        <v>394683242</v>
      </c>
      <c r="V78" s="66">
        <f t="shared" si="27"/>
        <v>0</v>
      </c>
      <c r="W78" s="15">
        <v>288226248</v>
      </c>
      <c r="X78" s="15">
        <v>288226248</v>
      </c>
      <c r="Y78" s="66">
        <f t="shared" si="28"/>
        <v>0</v>
      </c>
      <c r="Z78" s="15">
        <v>332015857</v>
      </c>
      <c r="AA78" s="15">
        <v>332015857</v>
      </c>
      <c r="AB78" s="64">
        <f t="shared" si="29"/>
        <v>0</v>
      </c>
      <c r="AC78" s="15">
        <v>77350718</v>
      </c>
      <c r="AD78" s="15">
        <v>77350718</v>
      </c>
      <c r="AE78" s="64">
        <f t="shared" si="30"/>
        <v>0</v>
      </c>
      <c r="AF78" s="15">
        <v>127509845</v>
      </c>
      <c r="AG78" s="15">
        <v>127509845</v>
      </c>
      <c r="AH78" s="63">
        <f t="shared" si="31"/>
        <v>0</v>
      </c>
      <c r="AI78" s="15">
        <v>59705794</v>
      </c>
      <c r="AJ78" s="15">
        <v>59705794</v>
      </c>
      <c r="AK78" s="64">
        <f t="shared" si="32"/>
        <v>0</v>
      </c>
      <c r="AL78" s="15">
        <v>245659194</v>
      </c>
      <c r="AM78" s="15">
        <v>245659194</v>
      </c>
      <c r="AN78" s="64">
        <f t="shared" si="33"/>
        <v>0</v>
      </c>
      <c r="AO78" s="27">
        <v>203634080</v>
      </c>
      <c r="AP78" s="27">
        <v>203634080</v>
      </c>
      <c r="AQ78" s="64">
        <f t="shared" si="34"/>
        <v>0</v>
      </c>
      <c r="AR78" s="15">
        <v>87323864</v>
      </c>
      <c r="AS78" s="15">
        <v>87323864</v>
      </c>
      <c r="AT78" s="64">
        <f t="shared" si="35"/>
        <v>0</v>
      </c>
      <c r="AU78" s="15">
        <v>66787735</v>
      </c>
      <c r="AV78" s="15">
        <v>66787735</v>
      </c>
      <c r="AW78" s="64">
        <f t="shared" si="36"/>
        <v>0</v>
      </c>
      <c r="AX78" s="15">
        <v>132313471</v>
      </c>
      <c r="AY78" s="15">
        <v>132313471</v>
      </c>
      <c r="AZ78" s="64">
        <f t="shared" si="37"/>
        <v>0</v>
      </c>
      <c r="BA78" s="15">
        <v>126188271</v>
      </c>
      <c r="BB78" s="15">
        <v>126188271</v>
      </c>
      <c r="BC78" s="64">
        <f t="shared" si="38"/>
        <v>0</v>
      </c>
      <c r="BD78" s="15">
        <v>86590648</v>
      </c>
      <c r="BE78" s="15">
        <v>86590648</v>
      </c>
      <c r="BF78" s="64">
        <f t="shared" si="39"/>
        <v>0</v>
      </c>
      <c r="BG78" s="15">
        <v>132102936</v>
      </c>
      <c r="BH78" s="15">
        <v>132102936</v>
      </c>
      <c r="BI78" s="64">
        <f t="shared" si="40"/>
        <v>0</v>
      </c>
      <c r="BJ78" s="15">
        <v>101629015</v>
      </c>
      <c r="BK78" s="15">
        <v>101629015</v>
      </c>
      <c r="BL78" s="64">
        <f t="shared" si="41"/>
        <v>0</v>
      </c>
      <c r="BM78" s="15">
        <v>515652675</v>
      </c>
      <c r="BN78" s="15">
        <v>515652675</v>
      </c>
      <c r="BO78" s="64">
        <f t="shared" si="42"/>
        <v>0</v>
      </c>
    </row>
    <row r="79" spans="1:67" s="94" customFormat="1" ht="15.75">
      <c r="A79" s="3"/>
      <c r="B79" s="8" t="s">
        <v>41</v>
      </c>
      <c r="C79" s="13">
        <v>378886000</v>
      </c>
      <c r="D79" s="100"/>
      <c r="E79" s="13">
        <v>378886000</v>
      </c>
      <c r="F79" s="100"/>
      <c r="G79" s="64">
        <f t="shared" si="22"/>
        <v>0</v>
      </c>
      <c r="H79" s="64">
        <v>134385500</v>
      </c>
      <c r="I79" s="64">
        <v>134385500</v>
      </c>
      <c r="J79" s="63">
        <f t="shared" si="23"/>
        <v>0</v>
      </c>
      <c r="K79" s="15">
        <v>58683800</v>
      </c>
      <c r="L79" s="15">
        <v>58683800</v>
      </c>
      <c r="M79" s="64">
        <f t="shared" si="24"/>
        <v>0</v>
      </c>
      <c r="N79" s="63">
        <v>12846200</v>
      </c>
      <c r="O79" s="63">
        <v>12846200</v>
      </c>
      <c r="P79" s="64">
        <f t="shared" si="25"/>
        <v>0</v>
      </c>
      <c r="Q79" s="15">
        <v>9789800</v>
      </c>
      <c r="R79" s="15">
        <v>9789800</v>
      </c>
      <c r="S79" s="64">
        <f t="shared" si="26"/>
        <v>0</v>
      </c>
      <c r="T79" s="15">
        <v>22899000</v>
      </c>
      <c r="U79" s="15">
        <v>22899000</v>
      </c>
      <c r="V79" s="66">
        <f t="shared" si="27"/>
        <v>0</v>
      </c>
      <c r="W79" s="15">
        <v>18816700</v>
      </c>
      <c r="X79" s="15">
        <v>18816700</v>
      </c>
      <c r="Y79" s="66">
        <f t="shared" si="28"/>
        <v>0</v>
      </c>
      <c r="Z79" s="15">
        <v>22942800</v>
      </c>
      <c r="AA79" s="15">
        <v>22942800</v>
      </c>
      <c r="AB79" s="64">
        <f t="shared" si="29"/>
        <v>0</v>
      </c>
      <c r="AC79" s="15">
        <v>3392800</v>
      </c>
      <c r="AD79" s="15">
        <v>3392800</v>
      </c>
      <c r="AE79" s="64">
        <f t="shared" si="30"/>
        <v>0</v>
      </c>
      <c r="AF79" s="15">
        <v>6156700</v>
      </c>
      <c r="AG79" s="15">
        <v>6156700</v>
      </c>
      <c r="AH79" s="63">
        <f t="shared" si="31"/>
        <v>0</v>
      </c>
      <c r="AI79" s="15">
        <v>3068300</v>
      </c>
      <c r="AJ79" s="15">
        <v>3068300</v>
      </c>
      <c r="AK79" s="64">
        <f t="shared" si="32"/>
        <v>0</v>
      </c>
      <c r="AL79" s="15">
        <v>11511900</v>
      </c>
      <c r="AM79" s="15">
        <v>11511900</v>
      </c>
      <c r="AN79" s="64">
        <f t="shared" si="33"/>
        <v>0</v>
      </c>
      <c r="AO79" s="27">
        <v>10868700</v>
      </c>
      <c r="AP79" s="27">
        <v>10868700</v>
      </c>
      <c r="AQ79" s="64">
        <f t="shared" si="34"/>
        <v>0</v>
      </c>
      <c r="AR79" s="15">
        <v>6121300</v>
      </c>
      <c r="AS79" s="15">
        <v>6121300</v>
      </c>
      <c r="AT79" s="64">
        <f t="shared" si="35"/>
        <v>0</v>
      </c>
      <c r="AU79" s="15">
        <v>3619500</v>
      </c>
      <c r="AV79" s="15">
        <v>3619500</v>
      </c>
      <c r="AW79" s="64">
        <f t="shared" si="36"/>
        <v>0</v>
      </c>
      <c r="AX79" s="15">
        <v>6455100</v>
      </c>
      <c r="AY79" s="15">
        <v>6455100</v>
      </c>
      <c r="AZ79" s="64">
        <f t="shared" si="37"/>
        <v>0</v>
      </c>
      <c r="BA79" s="15">
        <v>9580700</v>
      </c>
      <c r="BB79" s="15">
        <v>9580700</v>
      </c>
      <c r="BC79" s="64">
        <f t="shared" si="38"/>
        <v>0</v>
      </c>
      <c r="BD79" s="15">
        <v>5208500</v>
      </c>
      <c r="BE79" s="15">
        <v>5208500</v>
      </c>
      <c r="BF79" s="64">
        <f t="shared" si="39"/>
        <v>0</v>
      </c>
      <c r="BG79" s="15">
        <v>4842600</v>
      </c>
      <c r="BH79" s="15">
        <v>4842600</v>
      </c>
      <c r="BI79" s="64">
        <f t="shared" si="40"/>
        <v>0</v>
      </c>
      <c r="BJ79" s="15">
        <v>6942400</v>
      </c>
      <c r="BK79" s="15">
        <v>6942400</v>
      </c>
      <c r="BL79" s="64">
        <f t="shared" si="41"/>
        <v>0</v>
      </c>
      <c r="BM79" s="15">
        <v>20753700</v>
      </c>
      <c r="BN79" s="15">
        <v>20753700</v>
      </c>
      <c r="BO79" s="64">
        <f t="shared" si="42"/>
        <v>0</v>
      </c>
    </row>
    <row r="80" spans="1:67" s="94" customFormat="1" ht="15.75">
      <c r="A80" s="3"/>
      <c r="B80" s="8" t="s">
        <v>33</v>
      </c>
      <c r="C80" s="13">
        <v>77434625</v>
      </c>
      <c r="D80" s="100"/>
      <c r="E80" s="13">
        <v>77434625</v>
      </c>
      <c r="F80" s="100"/>
      <c r="G80" s="64">
        <f t="shared" si="22"/>
        <v>0</v>
      </c>
      <c r="H80" s="64">
        <v>34200092</v>
      </c>
      <c r="I80" s="64">
        <v>34200092</v>
      </c>
      <c r="J80" s="63">
        <f t="shared" si="23"/>
        <v>0</v>
      </c>
      <c r="K80" s="15">
        <v>10307014</v>
      </c>
      <c r="L80" s="15">
        <v>10307014</v>
      </c>
      <c r="M80" s="64">
        <f t="shared" si="24"/>
        <v>0</v>
      </c>
      <c r="N80" s="63">
        <v>2465217</v>
      </c>
      <c r="O80" s="63">
        <v>2465217</v>
      </c>
      <c r="P80" s="64">
        <f t="shared" si="25"/>
        <v>0</v>
      </c>
      <c r="Q80" s="24">
        <v>1852106</v>
      </c>
      <c r="R80" s="24">
        <v>1852106</v>
      </c>
      <c r="S80" s="64">
        <f t="shared" si="26"/>
        <v>0</v>
      </c>
      <c r="T80" s="13">
        <v>5036268</v>
      </c>
      <c r="U80" s="13">
        <v>5036268</v>
      </c>
      <c r="V80" s="66">
        <f t="shared" si="27"/>
        <v>0</v>
      </c>
      <c r="W80" s="15">
        <v>3043537</v>
      </c>
      <c r="X80" s="15">
        <v>3043537</v>
      </c>
      <c r="Y80" s="66">
        <f t="shared" si="28"/>
        <v>0</v>
      </c>
      <c r="Z80" s="15">
        <v>3997994</v>
      </c>
      <c r="AA80" s="15">
        <v>3997994</v>
      </c>
      <c r="AB80" s="64">
        <f t="shared" si="29"/>
        <v>0</v>
      </c>
      <c r="AC80" s="15">
        <v>514575</v>
      </c>
      <c r="AD80" s="15">
        <v>514575</v>
      </c>
      <c r="AE80" s="64">
        <f t="shared" si="30"/>
        <v>0</v>
      </c>
      <c r="AF80" s="15">
        <v>1153232</v>
      </c>
      <c r="AG80" s="15">
        <v>1153232</v>
      </c>
      <c r="AH80" s="63">
        <f t="shared" si="31"/>
        <v>0</v>
      </c>
      <c r="AI80" s="15">
        <v>460201</v>
      </c>
      <c r="AJ80" s="15">
        <v>460201</v>
      </c>
      <c r="AK80" s="64">
        <f t="shared" si="32"/>
        <v>0</v>
      </c>
      <c r="AL80" s="15">
        <v>2929620</v>
      </c>
      <c r="AM80" s="15">
        <v>2929620</v>
      </c>
      <c r="AN80" s="64">
        <f t="shared" si="33"/>
        <v>0</v>
      </c>
      <c r="AO80" s="27">
        <v>1540093</v>
      </c>
      <c r="AP80" s="27">
        <v>1540093</v>
      </c>
      <c r="AQ80" s="64">
        <f t="shared" si="34"/>
        <v>0</v>
      </c>
      <c r="AR80" s="15">
        <v>515613</v>
      </c>
      <c r="AS80" s="15">
        <v>515613</v>
      </c>
      <c r="AT80" s="64">
        <f t="shared" si="35"/>
        <v>0</v>
      </c>
      <c r="AU80" s="15">
        <v>478717</v>
      </c>
      <c r="AV80" s="15">
        <v>478717</v>
      </c>
      <c r="AW80" s="64">
        <f t="shared" si="36"/>
        <v>0</v>
      </c>
      <c r="AX80" s="15">
        <v>930782</v>
      </c>
      <c r="AY80" s="15">
        <v>930782</v>
      </c>
      <c r="AZ80" s="64">
        <f t="shared" si="37"/>
        <v>0</v>
      </c>
      <c r="BA80" s="15">
        <v>992321</v>
      </c>
      <c r="BB80" s="15">
        <v>992321</v>
      </c>
      <c r="BC80" s="64">
        <f t="shared" si="38"/>
        <v>0</v>
      </c>
      <c r="BD80" s="15">
        <v>514575</v>
      </c>
      <c r="BE80" s="15">
        <v>514575</v>
      </c>
      <c r="BF80" s="64">
        <f t="shared" si="39"/>
        <v>0</v>
      </c>
      <c r="BG80" s="15">
        <v>1088145</v>
      </c>
      <c r="BH80" s="15">
        <v>1088145</v>
      </c>
      <c r="BI80" s="64">
        <f t="shared" si="40"/>
        <v>0</v>
      </c>
      <c r="BJ80" s="15">
        <v>1007789</v>
      </c>
      <c r="BK80" s="15">
        <v>1007789</v>
      </c>
      <c r="BL80" s="64">
        <f t="shared" si="41"/>
        <v>0</v>
      </c>
      <c r="BM80" s="15">
        <v>4406734</v>
      </c>
      <c r="BN80" s="15">
        <v>4406734</v>
      </c>
      <c r="BO80" s="64">
        <f t="shared" si="42"/>
        <v>0</v>
      </c>
    </row>
    <row r="81" spans="1:67" s="94" customFormat="1" ht="31.5">
      <c r="A81" s="3"/>
      <c r="B81" s="8" t="s">
        <v>34</v>
      </c>
      <c r="C81" s="13">
        <v>4878175700</v>
      </c>
      <c r="D81" s="100"/>
      <c r="E81" s="13">
        <v>4878175700</v>
      </c>
      <c r="F81" s="100"/>
      <c r="G81" s="64">
        <f t="shared" si="22"/>
        <v>0</v>
      </c>
      <c r="H81" s="64">
        <v>2696750978</v>
      </c>
      <c r="I81" s="64">
        <v>2696750978</v>
      </c>
      <c r="J81" s="63">
        <f t="shared" si="23"/>
        <v>0</v>
      </c>
      <c r="K81" s="15">
        <v>627103740</v>
      </c>
      <c r="L81" s="15">
        <v>627103740</v>
      </c>
      <c r="M81" s="64">
        <f t="shared" si="24"/>
        <v>0</v>
      </c>
      <c r="N81" s="63">
        <v>141632009</v>
      </c>
      <c r="O81" s="63">
        <v>141632009</v>
      </c>
      <c r="P81" s="64">
        <f t="shared" si="25"/>
        <v>0</v>
      </c>
      <c r="Q81" s="24">
        <v>106334196</v>
      </c>
      <c r="R81" s="24">
        <v>106334196</v>
      </c>
      <c r="S81" s="64">
        <f t="shared" si="26"/>
        <v>0</v>
      </c>
      <c r="T81" s="13">
        <v>218502030</v>
      </c>
      <c r="U81" s="13">
        <v>218502030</v>
      </c>
      <c r="V81" s="66">
        <f t="shared" si="27"/>
        <v>0</v>
      </c>
      <c r="W81" s="15">
        <v>155869229</v>
      </c>
      <c r="X81" s="15">
        <v>155869229</v>
      </c>
      <c r="Y81" s="66">
        <f t="shared" si="28"/>
        <v>0</v>
      </c>
      <c r="Z81" s="15">
        <v>208612533</v>
      </c>
      <c r="AA81" s="15">
        <v>208612533</v>
      </c>
      <c r="AB81" s="64">
        <f t="shared" si="29"/>
        <v>0</v>
      </c>
      <c r="AC81" s="15">
        <v>25908653</v>
      </c>
      <c r="AD81" s="15">
        <v>25908653</v>
      </c>
      <c r="AE81" s="64">
        <f t="shared" si="30"/>
        <v>0</v>
      </c>
      <c r="AF81" s="15">
        <v>27289528</v>
      </c>
      <c r="AG81" s="15">
        <v>27289528</v>
      </c>
      <c r="AH81" s="63">
        <f t="shared" si="31"/>
        <v>0</v>
      </c>
      <c r="AI81" s="15">
        <v>20491768</v>
      </c>
      <c r="AJ81" s="15">
        <v>20491768</v>
      </c>
      <c r="AK81" s="64">
        <f t="shared" si="32"/>
        <v>0</v>
      </c>
      <c r="AL81" s="15">
        <v>103630552</v>
      </c>
      <c r="AM81" s="15">
        <v>103630552</v>
      </c>
      <c r="AN81" s="64">
        <f t="shared" si="33"/>
        <v>0</v>
      </c>
      <c r="AO81" s="27">
        <v>75121591</v>
      </c>
      <c r="AP81" s="27">
        <v>75121591</v>
      </c>
      <c r="AQ81" s="64">
        <f t="shared" si="34"/>
        <v>0</v>
      </c>
      <c r="AR81" s="15">
        <v>34354324</v>
      </c>
      <c r="AS81" s="15">
        <v>34354324</v>
      </c>
      <c r="AT81" s="64">
        <f t="shared" si="35"/>
        <v>0</v>
      </c>
      <c r="AU81" s="15">
        <v>35741291</v>
      </c>
      <c r="AV81" s="15">
        <v>35741291</v>
      </c>
      <c r="AW81" s="64">
        <f t="shared" si="36"/>
        <v>0</v>
      </c>
      <c r="AX81" s="15">
        <v>50541013</v>
      </c>
      <c r="AY81" s="15">
        <v>50541013</v>
      </c>
      <c r="AZ81" s="64">
        <f t="shared" si="37"/>
        <v>0</v>
      </c>
      <c r="BA81" s="15">
        <v>57992658</v>
      </c>
      <c r="BB81" s="15">
        <v>57992658</v>
      </c>
      <c r="BC81" s="64">
        <f t="shared" si="38"/>
        <v>0</v>
      </c>
      <c r="BD81" s="15">
        <v>24721711</v>
      </c>
      <c r="BE81" s="15">
        <v>24721711</v>
      </c>
      <c r="BF81" s="64">
        <f t="shared" si="39"/>
        <v>0</v>
      </c>
      <c r="BG81" s="15">
        <v>57780450</v>
      </c>
      <c r="BH81" s="15">
        <v>57780450</v>
      </c>
      <c r="BI81" s="64">
        <f t="shared" si="40"/>
        <v>0</v>
      </c>
      <c r="BJ81" s="15">
        <v>30804665</v>
      </c>
      <c r="BK81" s="15">
        <v>30804665</v>
      </c>
      <c r="BL81" s="64">
        <f t="shared" si="41"/>
        <v>0</v>
      </c>
      <c r="BM81" s="15">
        <v>178992781</v>
      </c>
      <c r="BN81" s="15">
        <v>178992781</v>
      </c>
      <c r="BO81" s="64">
        <f t="shared" si="42"/>
        <v>0</v>
      </c>
    </row>
    <row r="82" spans="1:67" s="94" customFormat="1" ht="47.25">
      <c r="A82" s="3"/>
      <c r="B82" s="8" t="s">
        <v>50</v>
      </c>
      <c r="C82" s="13">
        <v>31956300</v>
      </c>
      <c r="D82" s="100"/>
      <c r="E82" s="13">
        <v>31956300</v>
      </c>
      <c r="F82" s="100"/>
      <c r="G82" s="64">
        <f t="shared" si="22"/>
        <v>0</v>
      </c>
      <c r="H82" s="13">
        <v>18705300</v>
      </c>
      <c r="I82" s="13">
        <v>18705300</v>
      </c>
      <c r="J82" s="63">
        <f t="shared" si="23"/>
        <v>0</v>
      </c>
      <c r="K82" s="15">
        <v>4234800</v>
      </c>
      <c r="L82" s="15">
        <v>4234800</v>
      </c>
      <c r="M82" s="64">
        <f t="shared" si="24"/>
        <v>0</v>
      </c>
      <c r="N82" s="63">
        <v>680300</v>
      </c>
      <c r="O82" s="63">
        <v>680300</v>
      </c>
      <c r="P82" s="64">
        <f t="shared" si="25"/>
        <v>0</v>
      </c>
      <c r="Q82" s="24">
        <v>582300</v>
      </c>
      <c r="R82" s="24">
        <v>582300</v>
      </c>
      <c r="S82" s="64">
        <f t="shared" si="26"/>
        <v>0</v>
      </c>
      <c r="T82" s="13">
        <v>1596100</v>
      </c>
      <c r="U82" s="13">
        <v>1596100</v>
      </c>
      <c r="V82" s="66">
        <f t="shared" si="27"/>
        <v>0</v>
      </c>
      <c r="W82" s="15">
        <v>1209000</v>
      </c>
      <c r="X82" s="15">
        <v>1209000</v>
      </c>
      <c r="Y82" s="66">
        <f t="shared" si="28"/>
        <v>0</v>
      </c>
      <c r="Z82" s="15">
        <v>1514200</v>
      </c>
      <c r="AA82" s="15">
        <v>1514200</v>
      </c>
      <c r="AB82" s="64">
        <f t="shared" si="29"/>
        <v>0</v>
      </c>
      <c r="AC82" s="15">
        <v>95100</v>
      </c>
      <c r="AD82" s="15">
        <v>95100</v>
      </c>
      <c r="AE82" s="64">
        <f t="shared" si="30"/>
        <v>0</v>
      </c>
      <c r="AF82" s="15">
        <v>501700</v>
      </c>
      <c r="AG82" s="15">
        <v>501700</v>
      </c>
      <c r="AH82" s="63">
        <f t="shared" si="31"/>
        <v>0</v>
      </c>
      <c r="AI82" s="15">
        <v>50000</v>
      </c>
      <c r="AJ82" s="15">
        <v>50000</v>
      </c>
      <c r="AK82" s="64">
        <f t="shared" si="32"/>
        <v>0</v>
      </c>
      <c r="AL82" s="15">
        <v>179800</v>
      </c>
      <c r="AM82" s="15">
        <v>179800</v>
      </c>
      <c r="AN82" s="64">
        <f t="shared" si="33"/>
        <v>0</v>
      </c>
      <c r="AO82" s="27">
        <v>156700</v>
      </c>
      <c r="AP82" s="27">
        <v>156700</v>
      </c>
      <c r="AQ82" s="64">
        <f t="shared" si="34"/>
        <v>0</v>
      </c>
      <c r="AR82" s="15">
        <v>128400</v>
      </c>
      <c r="AS82" s="15">
        <v>128400</v>
      </c>
      <c r="AT82" s="64">
        <f t="shared" si="35"/>
        <v>0</v>
      </c>
      <c r="AU82" s="15">
        <v>26800</v>
      </c>
      <c r="AV82" s="15">
        <v>26800</v>
      </c>
      <c r="AW82" s="64">
        <f t="shared" si="36"/>
        <v>0</v>
      </c>
      <c r="AX82" s="15">
        <v>397500</v>
      </c>
      <c r="AY82" s="15">
        <v>397500</v>
      </c>
      <c r="AZ82" s="64">
        <f t="shared" si="37"/>
        <v>0</v>
      </c>
      <c r="BA82" s="15">
        <v>208200</v>
      </c>
      <c r="BB82" s="15">
        <v>208200</v>
      </c>
      <c r="BC82" s="64">
        <f t="shared" si="38"/>
        <v>0</v>
      </c>
      <c r="BD82" s="15">
        <v>109200</v>
      </c>
      <c r="BE82" s="15">
        <v>109200</v>
      </c>
      <c r="BF82" s="64">
        <f t="shared" si="39"/>
        <v>0</v>
      </c>
      <c r="BG82" s="15">
        <v>472900</v>
      </c>
      <c r="BH82" s="15">
        <v>472900</v>
      </c>
      <c r="BI82" s="64">
        <f t="shared" si="40"/>
        <v>0</v>
      </c>
      <c r="BJ82" s="15">
        <v>112300</v>
      </c>
      <c r="BK82" s="15">
        <v>112300</v>
      </c>
      <c r="BL82" s="64">
        <f t="shared" si="41"/>
        <v>0</v>
      </c>
      <c r="BM82" s="15">
        <v>995700</v>
      </c>
      <c r="BN82" s="15">
        <v>995700</v>
      </c>
      <c r="BO82" s="64">
        <f t="shared" si="42"/>
        <v>0</v>
      </c>
    </row>
    <row r="83" spans="1:67" s="94" customFormat="1" ht="48" customHeight="1">
      <c r="A83" s="3"/>
      <c r="B83" s="9" t="s">
        <v>42</v>
      </c>
      <c r="C83" s="13">
        <v>114138400</v>
      </c>
      <c r="D83" s="100"/>
      <c r="E83" s="13">
        <v>114138400</v>
      </c>
      <c r="F83" s="100"/>
      <c r="G83" s="64">
        <f t="shared" si="22"/>
        <v>0</v>
      </c>
      <c r="H83" s="13">
        <v>44211400</v>
      </c>
      <c r="I83" s="13">
        <v>44211400</v>
      </c>
      <c r="J83" s="63">
        <f t="shared" si="23"/>
        <v>0</v>
      </c>
      <c r="K83" s="15">
        <v>28469000</v>
      </c>
      <c r="L83" s="15">
        <v>28469000</v>
      </c>
      <c r="M83" s="64">
        <f t="shared" si="24"/>
        <v>0</v>
      </c>
      <c r="N83" s="63">
        <v>2189000</v>
      </c>
      <c r="O83" s="63">
        <v>2189000</v>
      </c>
      <c r="P83" s="64">
        <f t="shared" si="25"/>
        <v>0</v>
      </c>
      <c r="Q83" s="24">
        <v>4158000</v>
      </c>
      <c r="R83" s="24">
        <v>4158000</v>
      </c>
      <c r="S83" s="64">
        <f t="shared" si="26"/>
        <v>0</v>
      </c>
      <c r="T83" s="13">
        <v>6553000</v>
      </c>
      <c r="U83" s="13">
        <v>6553000</v>
      </c>
      <c r="V83" s="66">
        <f t="shared" si="27"/>
        <v>0</v>
      </c>
      <c r="W83" s="15">
        <v>4268000</v>
      </c>
      <c r="X83" s="15">
        <v>4268000</v>
      </c>
      <c r="Y83" s="66">
        <f t="shared" si="28"/>
        <v>0</v>
      </c>
      <c r="Z83" s="15">
        <v>5479000</v>
      </c>
      <c r="AA83" s="15">
        <v>5479000</v>
      </c>
      <c r="AB83" s="64">
        <f t="shared" si="29"/>
        <v>0</v>
      </c>
      <c r="AC83" s="15">
        <v>2258000</v>
      </c>
      <c r="AD83" s="15">
        <v>2258000</v>
      </c>
      <c r="AE83" s="64">
        <f t="shared" si="30"/>
        <v>0</v>
      </c>
      <c r="AF83" s="15">
        <v>1060000</v>
      </c>
      <c r="AG83" s="15">
        <v>1060000</v>
      </c>
      <c r="AH83" s="63">
        <f t="shared" si="31"/>
        <v>0</v>
      </c>
      <c r="AI83" s="15">
        <v>744000</v>
      </c>
      <c r="AJ83" s="15">
        <v>744000</v>
      </c>
      <c r="AK83" s="64">
        <f t="shared" si="32"/>
        <v>0</v>
      </c>
      <c r="AL83" s="15">
        <v>2272000</v>
      </c>
      <c r="AM83" s="15">
        <v>2272000</v>
      </c>
      <c r="AN83" s="64">
        <f t="shared" si="33"/>
        <v>0</v>
      </c>
      <c r="AO83" s="27">
        <v>2203000</v>
      </c>
      <c r="AP83" s="27">
        <v>2203000</v>
      </c>
      <c r="AQ83" s="64">
        <f t="shared" si="34"/>
        <v>0</v>
      </c>
      <c r="AR83" s="15">
        <v>771000</v>
      </c>
      <c r="AS83" s="15">
        <v>771000</v>
      </c>
      <c r="AT83" s="64">
        <f t="shared" si="35"/>
        <v>0</v>
      </c>
      <c r="AU83" s="15">
        <v>703000</v>
      </c>
      <c r="AV83" s="15">
        <v>703000</v>
      </c>
      <c r="AW83" s="64">
        <f t="shared" si="36"/>
        <v>0</v>
      </c>
      <c r="AX83" s="15">
        <v>1129000</v>
      </c>
      <c r="AY83" s="15">
        <v>1129000</v>
      </c>
      <c r="AZ83" s="64">
        <f t="shared" si="37"/>
        <v>0</v>
      </c>
      <c r="BA83" s="15">
        <v>1446000</v>
      </c>
      <c r="BB83" s="15">
        <v>1446000</v>
      </c>
      <c r="BC83" s="64">
        <f t="shared" si="38"/>
        <v>0</v>
      </c>
      <c r="BD83" s="15">
        <v>1171000</v>
      </c>
      <c r="BE83" s="15">
        <v>1171000</v>
      </c>
      <c r="BF83" s="64">
        <f t="shared" si="39"/>
        <v>0</v>
      </c>
      <c r="BG83" s="15">
        <v>579000</v>
      </c>
      <c r="BH83" s="15">
        <v>579000</v>
      </c>
      <c r="BI83" s="64">
        <f t="shared" si="40"/>
        <v>0</v>
      </c>
      <c r="BJ83" s="15">
        <v>524000</v>
      </c>
      <c r="BK83" s="15">
        <v>524000</v>
      </c>
      <c r="BL83" s="64">
        <f t="shared" si="41"/>
        <v>0</v>
      </c>
      <c r="BM83" s="15">
        <v>3951000</v>
      </c>
      <c r="BN83" s="15">
        <v>3951000</v>
      </c>
      <c r="BO83" s="64">
        <f t="shared" si="42"/>
        <v>0</v>
      </c>
    </row>
    <row r="84" spans="1:67" s="94" customFormat="1" ht="47.25">
      <c r="A84" s="3"/>
      <c r="B84" s="8" t="s">
        <v>43</v>
      </c>
      <c r="C84" s="13">
        <v>30900</v>
      </c>
      <c r="D84" s="100"/>
      <c r="E84" s="13">
        <v>30900</v>
      </c>
      <c r="F84" s="100"/>
      <c r="G84" s="64">
        <f t="shared" si="22"/>
        <v>0</v>
      </c>
      <c r="H84" s="13">
        <v>15450</v>
      </c>
      <c r="I84" s="13">
        <v>15450</v>
      </c>
      <c r="J84" s="63">
        <f t="shared" si="23"/>
        <v>0</v>
      </c>
      <c r="K84" s="15"/>
      <c r="L84" s="15"/>
      <c r="M84" s="64">
        <f t="shared" si="24"/>
        <v>0</v>
      </c>
      <c r="N84" s="63"/>
      <c r="O84" s="63"/>
      <c r="P84" s="64">
        <f t="shared" si="25"/>
        <v>0</v>
      </c>
      <c r="Q84" s="24"/>
      <c r="R84" s="24"/>
      <c r="S84" s="64">
        <f t="shared" si="26"/>
        <v>0</v>
      </c>
      <c r="T84" s="13"/>
      <c r="U84" s="13"/>
      <c r="V84" s="66">
        <f t="shared" si="27"/>
        <v>0</v>
      </c>
      <c r="W84" s="15"/>
      <c r="X84" s="15"/>
      <c r="Y84" s="66">
        <f t="shared" si="28"/>
        <v>0</v>
      </c>
      <c r="Z84" s="15"/>
      <c r="AA84" s="15"/>
      <c r="AB84" s="64">
        <f t="shared" si="29"/>
        <v>0</v>
      </c>
      <c r="AC84" s="96"/>
      <c r="AD84" s="96"/>
      <c r="AE84" s="64">
        <f t="shared" si="30"/>
        <v>0</v>
      </c>
      <c r="AF84" s="15"/>
      <c r="AG84" s="15"/>
      <c r="AH84" s="63">
        <f t="shared" si="31"/>
        <v>0</v>
      </c>
      <c r="AI84" s="15"/>
      <c r="AJ84" s="15"/>
      <c r="AK84" s="64">
        <f t="shared" si="32"/>
        <v>0</v>
      </c>
      <c r="AL84" s="15"/>
      <c r="AM84" s="15"/>
      <c r="AN84" s="64">
        <f t="shared" si="33"/>
        <v>0</v>
      </c>
      <c r="AO84" s="27"/>
      <c r="AP84" s="27"/>
      <c r="AQ84" s="64">
        <f t="shared" si="34"/>
        <v>0</v>
      </c>
      <c r="AR84" s="15"/>
      <c r="AS84" s="15"/>
      <c r="AT84" s="64">
        <f t="shared" si="35"/>
        <v>0</v>
      </c>
      <c r="AU84" s="15"/>
      <c r="AV84" s="15"/>
      <c r="AW84" s="64">
        <f t="shared" si="36"/>
        <v>0</v>
      </c>
      <c r="AX84" s="15"/>
      <c r="AY84" s="15"/>
      <c r="AZ84" s="64">
        <f t="shared" si="37"/>
        <v>0</v>
      </c>
      <c r="BA84" s="15"/>
      <c r="BB84" s="15"/>
      <c r="BC84" s="64">
        <f t="shared" si="38"/>
        <v>0</v>
      </c>
      <c r="BD84" s="15"/>
      <c r="BE84" s="15"/>
      <c r="BF84" s="64">
        <f t="shared" si="39"/>
        <v>0</v>
      </c>
      <c r="BG84" s="15"/>
      <c r="BH84" s="15"/>
      <c r="BI84" s="64">
        <f t="shared" si="40"/>
        <v>0</v>
      </c>
      <c r="BJ84" s="15"/>
      <c r="BK84" s="15"/>
      <c r="BL84" s="64">
        <f t="shared" si="41"/>
        <v>0</v>
      </c>
      <c r="BM84" s="15">
        <v>15450</v>
      </c>
      <c r="BN84" s="15">
        <v>15450</v>
      </c>
      <c r="BO84" s="64">
        <f t="shared" si="42"/>
        <v>0</v>
      </c>
    </row>
    <row r="85" spans="1:67" s="94" customFormat="1" ht="31.5">
      <c r="A85" s="3"/>
      <c r="B85" s="8" t="s">
        <v>44</v>
      </c>
      <c r="C85" s="13">
        <v>1030115600</v>
      </c>
      <c r="D85" s="100"/>
      <c r="E85" s="13">
        <v>1030115600</v>
      </c>
      <c r="F85" s="100"/>
      <c r="G85" s="64">
        <f t="shared" si="22"/>
        <v>0</v>
      </c>
      <c r="H85" s="13">
        <v>621953600</v>
      </c>
      <c r="I85" s="13">
        <v>621953600</v>
      </c>
      <c r="J85" s="63">
        <f t="shared" si="23"/>
        <v>0</v>
      </c>
      <c r="K85" s="15">
        <v>111497000</v>
      </c>
      <c r="L85" s="15">
        <v>111497000</v>
      </c>
      <c r="M85" s="64">
        <f t="shared" si="24"/>
        <v>0</v>
      </c>
      <c r="N85" s="63">
        <v>22637000</v>
      </c>
      <c r="O85" s="63">
        <v>22637000</v>
      </c>
      <c r="P85" s="86">
        <f t="shared" si="25"/>
        <v>0</v>
      </c>
      <c r="Q85" s="24">
        <v>10413000</v>
      </c>
      <c r="R85" s="24">
        <v>10413000</v>
      </c>
      <c r="S85" s="64">
        <f t="shared" si="26"/>
        <v>0</v>
      </c>
      <c r="T85" s="13">
        <v>51497000</v>
      </c>
      <c r="U85" s="13">
        <v>51497000</v>
      </c>
      <c r="V85" s="66">
        <f t="shared" si="27"/>
        <v>0</v>
      </c>
      <c r="W85" s="15">
        <v>25730000</v>
      </c>
      <c r="X85" s="15">
        <v>25730000</v>
      </c>
      <c r="Y85" s="66">
        <f t="shared" si="28"/>
        <v>0</v>
      </c>
      <c r="Z85" s="15">
        <v>34007000</v>
      </c>
      <c r="AA85" s="15">
        <v>34007000</v>
      </c>
      <c r="AB85" s="64">
        <f t="shared" si="29"/>
        <v>0</v>
      </c>
      <c r="AC85" s="15">
        <v>8101000</v>
      </c>
      <c r="AD85" s="15">
        <v>8101000</v>
      </c>
      <c r="AE85" s="64">
        <f t="shared" si="30"/>
        <v>0</v>
      </c>
      <c r="AF85" s="15">
        <v>10735000</v>
      </c>
      <c r="AG85" s="15">
        <v>10735000</v>
      </c>
      <c r="AH85" s="63">
        <f t="shared" si="31"/>
        <v>0</v>
      </c>
      <c r="AI85" s="15">
        <v>6756000</v>
      </c>
      <c r="AJ85" s="15">
        <v>6756000</v>
      </c>
      <c r="AK85" s="64">
        <f t="shared" si="32"/>
        <v>0</v>
      </c>
      <c r="AL85" s="15">
        <v>12672000</v>
      </c>
      <c r="AM85" s="15">
        <v>12672000</v>
      </c>
      <c r="AN85" s="64">
        <f t="shared" si="33"/>
        <v>0</v>
      </c>
      <c r="AO85" s="27">
        <v>15313000</v>
      </c>
      <c r="AP85" s="27">
        <v>15313000</v>
      </c>
      <c r="AQ85" s="64">
        <f t="shared" si="34"/>
        <v>0</v>
      </c>
      <c r="AR85" s="15">
        <v>7405000</v>
      </c>
      <c r="AS85" s="15">
        <v>7405000</v>
      </c>
      <c r="AT85" s="64">
        <f t="shared" si="35"/>
        <v>0</v>
      </c>
      <c r="AU85" s="15">
        <v>4883000</v>
      </c>
      <c r="AV85" s="15">
        <v>4883000</v>
      </c>
      <c r="AW85" s="64">
        <f t="shared" si="36"/>
        <v>0</v>
      </c>
      <c r="AX85" s="15">
        <v>9125000</v>
      </c>
      <c r="AY85" s="15">
        <v>9125000</v>
      </c>
      <c r="AZ85" s="64">
        <f t="shared" si="37"/>
        <v>0</v>
      </c>
      <c r="BA85" s="15">
        <v>14627000</v>
      </c>
      <c r="BB85" s="15">
        <v>14627000</v>
      </c>
      <c r="BC85" s="64">
        <f t="shared" si="38"/>
        <v>0</v>
      </c>
      <c r="BD85" s="15">
        <v>5868000</v>
      </c>
      <c r="BE85" s="15">
        <v>5868000</v>
      </c>
      <c r="BF85" s="64">
        <f t="shared" si="39"/>
        <v>0</v>
      </c>
      <c r="BG85" s="15">
        <v>10681000</v>
      </c>
      <c r="BH85" s="15">
        <v>10681000</v>
      </c>
      <c r="BI85" s="64">
        <f t="shared" si="40"/>
        <v>0</v>
      </c>
      <c r="BJ85" s="15">
        <v>6884000</v>
      </c>
      <c r="BK85" s="15">
        <v>6884000</v>
      </c>
      <c r="BL85" s="64">
        <f t="shared" si="41"/>
        <v>0</v>
      </c>
      <c r="BM85" s="15">
        <v>39331000</v>
      </c>
      <c r="BN85" s="15">
        <v>39331000</v>
      </c>
      <c r="BO85" s="64">
        <f t="shared" si="42"/>
        <v>0</v>
      </c>
    </row>
    <row r="86" spans="1:67" s="94" customFormat="1" ht="63">
      <c r="A86" s="3"/>
      <c r="B86" s="8" t="s">
        <v>45</v>
      </c>
      <c r="C86" s="13">
        <v>7076000</v>
      </c>
      <c r="D86" s="100"/>
      <c r="E86" s="13">
        <v>7076000</v>
      </c>
      <c r="F86" s="100"/>
      <c r="G86" s="64">
        <f t="shared" si="22"/>
        <v>0</v>
      </c>
      <c r="H86" s="64">
        <v>1780000</v>
      </c>
      <c r="I86" s="64">
        <v>1780000</v>
      </c>
      <c r="J86" s="63">
        <f t="shared" si="23"/>
        <v>0</v>
      </c>
      <c r="K86" s="15">
        <v>634000</v>
      </c>
      <c r="L86" s="15">
        <v>634000</v>
      </c>
      <c r="M86" s="64">
        <f t="shared" si="24"/>
        <v>0</v>
      </c>
      <c r="N86" s="63">
        <v>165000</v>
      </c>
      <c r="O86" s="63">
        <v>165000</v>
      </c>
      <c r="P86" s="64">
        <f t="shared" si="25"/>
        <v>0</v>
      </c>
      <c r="Q86" s="24">
        <v>303000</v>
      </c>
      <c r="R86" s="24">
        <v>303000</v>
      </c>
      <c r="S86" s="64">
        <f t="shared" si="26"/>
        <v>0</v>
      </c>
      <c r="T86" s="13">
        <v>442000</v>
      </c>
      <c r="U86" s="13">
        <v>442000</v>
      </c>
      <c r="V86" s="66">
        <f t="shared" si="27"/>
        <v>0</v>
      </c>
      <c r="W86" s="15">
        <v>415000</v>
      </c>
      <c r="X86" s="15">
        <v>415000</v>
      </c>
      <c r="Y86" s="66">
        <f t="shared" si="28"/>
        <v>0</v>
      </c>
      <c r="Z86" s="15">
        <v>468000</v>
      </c>
      <c r="AA86" s="15">
        <v>397700</v>
      </c>
      <c r="AB86" s="64">
        <f t="shared" si="29"/>
        <v>-70300</v>
      </c>
      <c r="AC86" s="15">
        <v>138000</v>
      </c>
      <c r="AD86" s="15">
        <v>138000</v>
      </c>
      <c r="AE86" s="64">
        <f t="shared" si="30"/>
        <v>0</v>
      </c>
      <c r="AF86" s="15">
        <v>165000</v>
      </c>
      <c r="AG86" s="15">
        <v>165000</v>
      </c>
      <c r="AH86" s="63">
        <f t="shared" si="31"/>
        <v>0</v>
      </c>
      <c r="AI86" s="15"/>
      <c r="AJ86" s="15">
        <v>70300</v>
      </c>
      <c r="AK86" s="64">
        <f t="shared" si="32"/>
        <v>70300</v>
      </c>
      <c r="AL86" s="15">
        <v>166000</v>
      </c>
      <c r="AM86" s="15">
        <v>166000</v>
      </c>
      <c r="AN86" s="64">
        <f t="shared" si="33"/>
        <v>0</v>
      </c>
      <c r="AO86" s="27">
        <v>303000</v>
      </c>
      <c r="AP86" s="27">
        <v>303000</v>
      </c>
      <c r="AQ86" s="64">
        <f t="shared" si="34"/>
        <v>0</v>
      </c>
      <c r="AR86" s="15">
        <v>303000</v>
      </c>
      <c r="AS86" s="15">
        <v>303000</v>
      </c>
      <c r="AT86" s="64">
        <f t="shared" si="35"/>
        <v>0</v>
      </c>
      <c r="AU86" s="15">
        <v>303000</v>
      </c>
      <c r="AV86" s="15">
        <v>303000</v>
      </c>
      <c r="AW86" s="64">
        <f t="shared" si="36"/>
        <v>0</v>
      </c>
      <c r="AX86" s="15">
        <v>165000</v>
      </c>
      <c r="AY86" s="15">
        <v>165000</v>
      </c>
      <c r="AZ86" s="64">
        <f t="shared" si="37"/>
        <v>0</v>
      </c>
      <c r="BA86" s="15">
        <v>274000</v>
      </c>
      <c r="BB86" s="15">
        <v>274000</v>
      </c>
      <c r="BC86" s="64">
        <f t="shared" si="38"/>
        <v>0</v>
      </c>
      <c r="BD86" s="15">
        <v>308000</v>
      </c>
      <c r="BE86" s="15">
        <v>308000</v>
      </c>
      <c r="BF86" s="64">
        <f t="shared" si="39"/>
        <v>0</v>
      </c>
      <c r="BG86" s="15">
        <v>138000</v>
      </c>
      <c r="BH86" s="15">
        <v>138000</v>
      </c>
      <c r="BI86" s="64">
        <f t="shared" si="40"/>
        <v>0</v>
      </c>
      <c r="BJ86" s="15">
        <v>303000</v>
      </c>
      <c r="BK86" s="15">
        <v>303000</v>
      </c>
      <c r="BL86" s="64">
        <f t="shared" si="41"/>
        <v>0</v>
      </c>
      <c r="BM86" s="15">
        <v>303000</v>
      </c>
      <c r="BN86" s="15">
        <v>303000</v>
      </c>
      <c r="BO86" s="64">
        <f t="shared" si="42"/>
        <v>0</v>
      </c>
    </row>
    <row r="87" spans="1:67" s="94" customFormat="1" ht="63">
      <c r="A87" s="3"/>
      <c r="B87" s="8" t="s">
        <v>46</v>
      </c>
      <c r="C87" s="13">
        <v>364377500</v>
      </c>
      <c r="D87" s="100"/>
      <c r="E87" s="13">
        <v>364377500</v>
      </c>
      <c r="F87" s="100"/>
      <c r="G87" s="64">
        <f t="shared" si="22"/>
        <v>0</v>
      </c>
      <c r="H87" s="13">
        <v>148214500</v>
      </c>
      <c r="I87" s="13">
        <v>148214500</v>
      </c>
      <c r="J87" s="63">
        <f t="shared" si="23"/>
        <v>0</v>
      </c>
      <c r="K87" s="15">
        <v>44143000</v>
      </c>
      <c r="L87" s="15">
        <v>44143000</v>
      </c>
      <c r="M87" s="64">
        <f t="shared" si="24"/>
        <v>0</v>
      </c>
      <c r="N87" s="63">
        <v>10848000</v>
      </c>
      <c r="O87" s="63">
        <v>10848000</v>
      </c>
      <c r="P87" s="64">
        <f t="shared" si="25"/>
        <v>0</v>
      </c>
      <c r="Q87" s="24">
        <v>8783000</v>
      </c>
      <c r="R87" s="24">
        <v>8783000</v>
      </c>
      <c r="S87" s="64">
        <f t="shared" si="26"/>
        <v>0</v>
      </c>
      <c r="T87" s="13">
        <v>27097000</v>
      </c>
      <c r="U87" s="13">
        <v>27097000</v>
      </c>
      <c r="V87" s="66">
        <f t="shared" si="27"/>
        <v>0</v>
      </c>
      <c r="W87" s="15">
        <v>15656000</v>
      </c>
      <c r="X87" s="15">
        <v>15656000</v>
      </c>
      <c r="Y87" s="66">
        <f t="shared" si="28"/>
        <v>0</v>
      </c>
      <c r="Z87" s="15">
        <v>19290000</v>
      </c>
      <c r="AA87" s="15">
        <v>19290000</v>
      </c>
      <c r="AB87" s="64">
        <f t="shared" si="29"/>
        <v>0</v>
      </c>
      <c r="AC87" s="15">
        <v>3930000</v>
      </c>
      <c r="AD87" s="15">
        <v>3930000</v>
      </c>
      <c r="AE87" s="64">
        <f t="shared" si="30"/>
        <v>0</v>
      </c>
      <c r="AF87" s="15">
        <v>4980000</v>
      </c>
      <c r="AG87" s="15">
        <v>4980000</v>
      </c>
      <c r="AH87" s="63">
        <f t="shared" si="31"/>
        <v>0</v>
      </c>
      <c r="AI87" s="15">
        <v>1858000</v>
      </c>
      <c r="AJ87" s="15">
        <v>1858000</v>
      </c>
      <c r="AK87" s="64">
        <f t="shared" si="32"/>
        <v>0</v>
      </c>
      <c r="AL87" s="15">
        <v>9191000</v>
      </c>
      <c r="AM87" s="15">
        <v>9191000</v>
      </c>
      <c r="AN87" s="64">
        <f t="shared" si="33"/>
        <v>0</v>
      </c>
      <c r="AO87" s="27">
        <v>11265000</v>
      </c>
      <c r="AP87" s="27">
        <v>11265000</v>
      </c>
      <c r="AQ87" s="64">
        <f t="shared" si="34"/>
        <v>0</v>
      </c>
      <c r="AR87" s="15">
        <v>4600000</v>
      </c>
      <c r="AS87" s="15">
        <v>4600000</v>
      </c>
      <c r="AT87" s="64">
        <f t="shared" si="35"/>
        <v>0</v>
      </c>
      <c r="AU87" s="15">
        <v>3042000</v>
      </c>
      <c r="AV87" s="15">
        <v>3042000</v>
      </c>
      <c r="AW87" s="64">
        <f t="shared" si="36"/>
        <v>0</v>
      </c>
      <c r="AX87" s="15">
        <v>5317000</v>
      </c>
      <c r="AY87" s="15">
        <v>5317000</v>
      </c>
      <c r="AZ87" s="64">
        <f t="shared" si="37"/>
        <v>0</v>
      </c>
      <c r="BA87" s="15">
        <v>7487000</v>
      </c>
      <c r="BB87" s="15">
        <v>7487000</v>
      </c>
      <c r="BC87" s="64">
        <f t="shared" si="38"/>
        <v>0</v>
      </c>
      <c r="BD87" s="15">
        <v>4835000</v>
      </c>
      <c r="BE87" s="15">
        <v>4835000</v>
      </c>
      <c r="BF87" s="64">
        <f t="shared" si="39"/>
        <v>0</v>
      </c>
      <c r="BG87" s="15">
        <v>9310000</v>
      </c>
      <c r="BH87" s="15">
        <v>9310000</v>
      </c>
      <c r="BI87" s="64">
        <f t="shared" si="40"/>
        <v>0</v>
      </c>
      <c r="BJ87" s="15">
        <v>4980000</v>
      </c>
      <c r="BK87" s="15">
        <v>4980000</v>
      </c>
      <c r="BL87" s="64">
        <f t="shared" si="41"/>
        <v>0</v>
      </c>
      <c r="BM87" s="15">
        <v>19551000</v>
      </c>
      <c r="BN87" s="15">
        <v>19551000</v>
      </c>
      <c r="BO87" s="64">
        <f t="shared" si="42"/>
        <v>0</v>
      </c>
    </row>
    <row r="88" spans="1:67" s="94" customFormat="1" ht="48.75" customHeight="1">
      <c r="A88" s="3"/>
      <c r="B88" s="8" t="s">
        <v>51</v>
      </c>
      <c r="C88" s="13">
        <v>35239000</v>
      </c>
      <c r="D88" s="100"/>
      <c r="E88" s="13">
        <v>35239000</v>
      </c>
      <c r="F88" s="100"/>
      <c r="G88" s="64">
        <f t="shared" si="22"/>
        <v>0</v>
      </c>
      <c r="H88" s="64">
        <v>13197000</v>
      </c>
      <c r="I88" s="64">
        <v>13197000</v>
      </c>
      <c r="J88" s="63">
        <f t="shared" si="23"/>
        <v>0</v>
      </c>
      <c r="K88" s="15">
        <v>4073000</v>
      </c>
      <c r="L88" s="15">
        <v>4073000</v>
      </c>
      <c r="M88" s="64">
        <f t="shared" si="24"/>
        <v>0</v>
      </c>
      <c r="N88" s="63">
        <v>1030000</v>
      </c>
      <c r="O88" s="63">
        <v>1030000</v>
      </c>
      <c r="P88" s="64">
        <f t="shared" si="25"/>
        <v>0</v>
      </c>
      <c r="Q88" s="24">
        <v>984000</v>
      </c>
      <c r="R88" s="24">
        <v>984000</v>
      </c>
      <c r="S88" s="64">
        <f t="shared" si="26"/>
        <v>0</v>
      </c>
      <c r="T88" s="13">
        <v>3007000</v>
      </c>
      <c r="U88" s="13">
        <v>3007000</v>
      </c>
      <c r="V88" s="66">
        <f t="shared" si="27"/>
        <v>0</v>
      </c>
      <c r="W88" s="15">
        <v>1867000</v>
      </c>
      <c r="X88" s="15">
        <v>1867000</v>
      </c>
      <c r="Y88" s="66">
        <f t="shared" si="28"/>
        <v>0</v>
      </c>
      <c r="Z88" s="15">
        <v>2052000</v>
      </c>
      <c r="AA88" s="15">
        <v>2052000</v>
      </c>
      <c r="AB88" s="64">
        <f t="shared" si="29"/>
        <v>0</v>
      </c>
      <c r="AC88" s="15">
        <v>431000</v>
      </c>
      <c r="AD88" s="15">
        <v>431000</v>
      </c>
      <c r="AE88" s="64">
        <f t="shared" si="30"/>
        <v>0</v>
      </c>
      <c r="AF88" s="15">
        <v>431000</v>
      </c>
      <c r="AG88" s="15">
        <v>431000</v>
      </c>
      <c r="AH88" s="63">
        <f t="shared" si="31"/>
        <v>0</v>
      </c>
      <c r="AI88" s="15">
        <v>258000</v>
      </c>
      <c r="AJ88" s="15">
        <v>258000</v>
      </c>
      <c r="AK88" s="64">
        <f t="shared" si="32"/>
        <v>0</v>
      </c>
      <c r="AL88" s="15">
        <v>790000</v>
      </c>
      <c r="AM88" s="15">
        <v>790000</v>
      </c>
      <c r="AN88" s="64">
        <f t="shared" si="33"/>
        <v>0</v>
      </c>
      <c r="AO88" s="27">
        <v>1189000</v>
      </c>
      <c r="AP88" s="27">
        <v>1189000</v>
      </c>
      <c r="AQ88" s="64">
        <f t="shared" si="34"/>
        <v>0</v>
      </c>
      <c r="AR88" s="15">
        <v>539000</v>
      </c>
      <c r="AS88" s="15">
        <v>539000</v>
      </c>
      <c r="AT88" s="64">
        <f t="shared" si="35"/>
        <v>0</v>
      </c>
      <c r="AU88" s="15">
        <v>302000</v>
      </c>
      <c r="AV88" s="15">
        <v>302000</v>
      </c>
      <c r="AW88" s="64">
        <f t="shared" si="36"/>
        <v>0</v>
      </c>
      <c r="AX88" s="15">
        <v>543000</v>
      </c>
      <c r="AY88" s="15">
        <v>543000</v>
      </c>
      <c r="AZ88" s="64">
        <f t="shared" si="37"/>
        <v>0</v>
      </c>
      <c r="BA88" s="15">
        <v>903000</v>
      </c>
      <c r="BB88" s="15">
        <v>903000</v>
      </c>
      <c r="BC88" s="64">
        <f t="shared" si="38"/>
        <v>0</v>
      </c>
      <c r="BD88" s="15">
        <v>505000</v>
      </c>
      <c r="BE88" s="15">
        <v>505000</v>
      </c>
      <c r="BF88" s="64">
        <f t="shared" si="39"/>
        <v>0</v>
      </c>
      <c r="BG88" s="15">
        <v>890000</v>
      </c>
      <c r="BH88" s="15">
        <v>890000</v>
      </c>
      <c r="BI88" s="64">
        <f t="shared" si="40"/>
        <v>0</v>
      </c>
      <c r="BJ88" s="15">
        <v>488000</v>
      </c>
      <c r="BK88" s="15">
        <v>488000</v>
      </c>
      <c r="BL88" s="64">
        <f t="shared" si="41"/>
        <v>0</v>
      </c>
      <c r="BM88" s="15">
        <v>1760000</v>
      </c>
      <c r="BN88" s="15">
        <v>1760000</v>
      </c>
      <c r="BO88" s="64">
        <f t="shared" si="42"/>
        <v>0</v>
      </c>
    </row>
    <row r="89" spans="1:67" s="94" customFormat="1" ht="31.5">
      <c r="A89" s="3"/>
      <c r="B89" s="8" t="s">
        <v>47</v>
      </c>
      <c r="C89" s="13">
        <v>506014000</v>
      </c>
      <c r="D89" s="100"/>
      <c r="E89" s="13">
        <v>506014000</v>
      </c>
      <c r="F89" s="100"/>
      <c r="G89" s="64">
        <f t="shared" si="22"/>
        <v>0</v>
      </c>
      <c r="H89" s="64">
        <v>202854000</v>
      </c>
      <c r="I89" s="64">
        <v>202854000</v>
      </c>
      <c r="J89" s="63">
        <f t="shared" si="23"/>
        <v>0</v>
      </c>
      <c r="K89" s="15">
        <v>74171000</v>
      </c>
      <c r="L89" s="15">
        <v>74171000</v>
      </c>
      <c r="M89" s="64">
        <f t="shared" si="24"/>
        <v>0</v>
      </c>
      <c r="N89" s="63">
        <v>6053000</v>
      </c>
      <c r="O89" s="63">
        <v>6053000</v>
      </c>
      <c r="P89" s="64">
        <f t="shared" si="25"/>
        <v>0</v>
      </c>
      <c r="Q89" s="24">
        <v>2114000</v>
      </c>
      <c r="R89" s="24">
        <v>2114000</v>
      </c>
      <c r="S89" s="64">
        <f t="shared" si="26"/>
        <v>0</v>
      </c>
      <c r="T89" s="13">
        <v>81314000</v>
      </c>
      <c r="U89" s="13">
        <v>81314000</v>
      </c>
      <c r="V89" s="66">
        <f t="shared" si="27"/>
        <v>0</v>
      </c>
      <c r="W89" s="15">
        <v>18545000</v>
      </c>
      <c r="X89" s="15">
        <v>18545000</v>
      </c>
      <c r="Y89" s="66">
        <f t="shared" si="28"/>
        <v>0</v>
      </c>
      <c r="Z89" s="15">
        <v>25931000</v>
      </c>
      <c r="AA89" s="15">
        <v>25931000</v>
      </c>
      <c r="AB89" s="64">
        <f t="shared" si="29"/>
        <v>0</v>
      </c>
      <c r="AC89" s="15">
        <v>2831000</v>
      </c>
      <c r="AD89" s="15">
        <v>2831000</v>
      </c>
      <c r="AE89" s="64">
        <f t="shared" si="30"/>
        <v>0</v>
      </c>
      <c r="AF89" s="15">
        <v>1030000</v>
      </c>
      <c r="AG89" s="15">
        <v>1030000</v>
      </c>
      <c r="AH89" s="63">
        <f t="shared" si="31"/>
        <v>0</v>
      </c>
      <c r="AI89" s="15">
        <v>8661000</v>
      </c>
      <c r="AJ89" s="15">
        <v>8661000</v>
      </c>
      <c r="AK89" s="64">
        <f t="shared" si="32"/>
        <v>0</v>
      </c>
      <c r="AL89" s="15">
        <v>10213000</v>
      </c>
      <c r="AM89" s="15">
        <v>10213000</v>
      </c>
      <c r="AN89" s="64">
        <f t="shared" si="33"/>
        <v>0</v>
      </c>
      <c r="AO89" s="27">
        <v>8067000</v>
      </c>
      <c r="AP89" s="27">
        <v>8067000</v>
      </c>
      <c r="AQ89" s="64">
        <f t="shared" si="34"/>
        <v>0</v>
      </c>
      <c r="AR89" s="15">
        <v>1649000</v>
      </c>
      <c r="AS89" s="15">
        <v>1649000</v>
      </c>
      <c r="AT89" s="64">
        <v>0</v>
      </c>
      <c r="AU89" s="15">
        <v>4264000</v>
      </c>
      <c r="AV89" s="15">
        <v>4264000</v>
      </c>
      <c r="AW89" s="64">
        <f t="shared" si="36"/>
        <v>0</v>
      </c>
      <c r="AX89" s="15">
        <v>6822000</v>
      </c>
      <c r="AY89" s="15">
        <v>6822000</v>
      </c>
      <c r="AZ89" s="64">
        <f t="shared" si="37"/>
        <v>0</v>
      </c>
      <c r="BA89" s="15">
        <v>16596000</v>
      </c>
      <c r="BB89" s="15">
        <v>16596000</v>
      </c>
      <c r="BC89" s="64">
        <f t="shared" si="38"/>
        <v>0</v>
      </c>
      <c r="BD89" s="15">
        <v>6829000</v>
      </c>
      <c r="BE89" s="15">
        <v>6829000</v>
      </c>
      <c r="BF89" s="64">
        <f t="shared" si="39"/>
        <v>0</v>
      </c>
      <c r="BG89" s="15">
        <v>4540000</v>
      </c>
      <c r="BH89" s="15">
        <v>4540000</v>
      </c>
      <c r="BI89" s="64">
        <f t="shared" si="40"/>
        <v>0</v>
      </c>
      <c r="BJ89" s="15">
        <v>5563000</v>
      </c>
      <c r="BK89" s="15">
        <v>5563000</v>
      </c>
      <c r="BL89" s="64">
        <f t="shared" si="41"/>
        <v>0</v>
      </c>
      <c r="BM89" s="15">
        <v>17967000</v>
      </c>
      <c r="BN89" s="15">
        <v>17967000</v>
      </c>
      <c r="BO89" s="64">
        <f t="shared" si="42"/>
        <v>0</v>
      </c>
    </row>
    <row r="90" spans="1:67" s="94" customFormat="1" ht="31.5" customHeight="1">
      <c r="A90" s="3"/>
      <c r="B90" s="9" t="s">
        <v>48</v>
      </c>
      <c r="C90" s="13">
        <v>933292000</v>
      </c>
      <c r="D90" s="100"/>
      <c r="E90" s="13">
        <v>933292000</v>
      </c>
      <c r="F90" s="100"/>
      <c r="G90" s="64">
        <f t="shared" si="22"/>
        <v>0</v>
      </c>
      <c r="H90" s="64">
        <v>420908000</v>
      </c>
      <c r="I90" s="64">
        <v>420908000</v>
      </c>
      <c r="J90" s="63">
        <f t="shared" si="23"/>
        <v>0</v>
      </c>
      <c r="K90" s="15">
        <v>176260000</v>
      </c>
      <c r="L90" s="15">
        <v>176260000</v>
      </c>
      <c r="M90" s="64">
        <f>L90-K90</f>
        <v>0</v>
      </c>
      <c r="N90" s="63">
        <v>31268000</v>
      </c>
      <c r="O90" s="63">
        <v>31268000</v>
      </c>
      <c r="P90" s="64">
        <f t="shared" si="25"/>
        <v>0</v>
      </c>
      <c r="Q90" s="24">
        <v>19573000</v>
      </c>
      <c r="R90" s="24">
        <v>19573000</v>
      </c>
      <c r="S90" s="64">
        <f t="shared" si="26"/>
        <v>0</v>
      </c>
      <c r="T90" s="13">
        <v>43507000</v>
      </c>
      <c r="U90" s="13">
        <v>43507000</v>
      </c>
      <c r="V90" s="66">
        <f t="shared" si="27"/>
        <v>0</v>
      </c>
      <c r="W90" s="15">
        <v>37018000</v>
      </c>
      <c r="X90" s="15">
        <v>37018000</v>
      </c>
      <c r="Y90" s="66">
        <f t="shared" si="28"/>
        <v>0</v>
      </c>
      <c r="Z90" s="15">
        <v>39775000</v>
      </c>
      <c r="AA90" s="15">
        <v>39775000</v>
      </c>
      <c r="AB90" s="64">
        <f t="shared" si="29"/>
        <v>0</v>
      </c>
      <c r="AC90" s="15">
        <v>6857000</v>
      </c>
      <c r="AD90" s="15">
        <v>6857000</v>
      </c>
      <c r="AE90" s="64">
        <f t="shared" si="30"/>
        <v>0</v>
      </c>
      <c r="AF90" s="15">
        <v>7197000</v>
      </c>
      <c r="AG90" s="15">
        <v>7197000</v>
      </c>
      <c r="AH90" s="63">
        <f t="shared" si="31"/>
        <v>0</v>
      </c>
      <c r="AI90" s="15">
        <v>4633000</v>
      </c>
      <c r="AJ90" s="15">
        <v>4633000</v>
      </c>
      <c r="AK90" s="64">
        <f t="shared" si="32"/>
        <v>0</v>
      </c>
      <c r="AL90" s="15">
        <v>18726000</v>
      </c>
      <c r="AM90" s="15">
        <v>18726000</v>
      </c>
      <c r="AN90" s="64">
        <f t="shared" si="33"/>
        <v>0</v>
      </c>
      <c r="AO90" s="27">
        <v>18079000</v>
      </c>
      <c r="AP90" s="27">
        <v>18079000</v>
      </c>
      <c r="AQ90" s="64">
        <f t="shared" si="34"/>
        <v>0</v>
      </c>
      <c r="AR90" s="15">
        <v>7992000</v>
      </c>
      <c r="AS90" s="15">
        <v>7992000</v>
      </c>
      <c r="AT90" s="64">
        <f t="shared" si="35"/>
        <v>0</v>
      </c>
      <c r="AU90" s="15">
        <v>8009000</v>
      </c>
      <c r="AV90" s="15">
        <v>8009000</v>
      </c>
      <c r="AW90" s="64">
        <f t="shared" si="36"/>
        <v>0</v>
      </c>
      <c r="AX90" s="15">
        <v>13473000</v>
      </c>
      <c r="AY90" s="15">
        <v>13473000</v>
      </c>
      <c r="AZ90" s="64">
        <f t="shared" si="37"/>
        <v>0</v>
      </c>
      <c r="BA90" s="15">
        <v>16580000</v>
      </c>
      <c r="BB90" s="15">
        <v>16580000</v>
      </c>
      <c r="BC90" s="64">
        <f t="shared" si="38"/>
        <v>0</v>
      </c>
      <c r="BD90" s="15">
        <v>8148000</v>
      </c>
      <c r="BE90" s="15">
        <v>8148000</v>
      </c>
      <c r="BF90" s="64">
        <f t="shared" si="39"/>
        <v>0</v>
      </c>
      <c r="BG90" s="15">
        <v>12076000</v>
      </c>
      <c r="BH90" s="15">
        <v>12076000</v>
      </c>
      <c r="BI90" s="64">
        <f t="shared" si="40"/>
        <v>0</v>
      </c>
      <c r="BJ90" s="15">
        <v>11758000</v>
      </c>
      <c r="BK90" s="15">
        <v>11758000</v>
      </c>
      <c r="BL90" s="64">
        <f t="shared" si="41"/>
        <v>0</v>
      </c>
      <c r="BM90" s="15">
        <v>31455000</v>
      </c>
      <c r="BN90" s="15">
        <v>31455000</v>
      </c>
      <c r="BO90" s="64">
        <f t="shared" si="42"/>
        <v>0</v>
      </c>
    </row>
    <row r="91" spans="1:67" s="94" customFormat="1" ht="47.25">
      <c r="A91" s="3"/>
      <c r="B91" s="8" t="s">
        <v>52</v>
      </c>
      <c r="C91" s="13">
        <v>1628489700</v>
      </c>
      <c r="D91" s="100"/>
      <c r="E91" s="13">
        <v>1628489700</v>
      </c>
      <c r="F91" s="100"/>
      <c r="G91" s="64">
        <f t="shared" si="22"/>
        <v>0</v>
      </c>
      <c r="H91" s="64">
        <v>702866700</v>
      </c>
      <c r="I91" s="64">
        <v>702866700</v>
      </c>
      <c r="J91" s="63">
        <f t="shared" si="23"/>
        <v>0</v>
      </c>
      <c r="K91" s="15">
        <v>313100000</v>
      </c>
      <c r="L91" s="15">
        <v>313100000</v>
      </c>
      <c r="M91" s="64">
        <f t="shared" si="24"/>
        <v>0</v>
      </c>
      <c r="N91" s="63">
        <v>42540000</v>
      </c>
      <c r="O91" s="63">
        <v>42540000</v>
      </c>
      <c r="P91" s="64">
        <f t="shared" si="25"/>
        <v>0</v>
      </c>
      <c r="Q91" s="24">
        <v>37881000</v>
      </c>
      <c r="R91" s="24">
        <v>37881000</v>
      </c>
      <c r="S91" s="64">
        <f t="shared" si="26"/>
        <v>0</v>
      </c>
      <c r="T91" s="13">
        <v>99792000</v>
      </c>
      <c r="U91" s="13">
        <v>99792000</v>
      </c>
      <c r="V91" s="66">
        <f t="shared" si="27"/>
        <v>0</v>
      </c>
      <c r="W91" s="15">
        <v>51173000</v>
      </c>
      <c r="X91" s="15">
        <v>51173000</v>
      </c>
      <c r="Y91" s="66">
        <f t="shared" si="28"/>
        <v>0</v>
      </c>
      <c r="Z91" s="15">
        <v>64064000</v>
      </c>
      <c r="AA91" s="15">
        <v>64064000</v>
      </c>
      <c r="AB91" s="64">
        <f t="shared" si="29"/>
        <v>0</v>
      </c>
      <c r="AC91" s="15">
        <v>18550000</v>
      </c>
      <c r="AD91" s="15">
        <v>18550000</v>
      </c>
      <c r="AE91" s="64">
        <f t="shared" si="30"/>
        <v>0</v>
      </c>
      <c r="AF91" s="15">
        <v>17942000</v>
      </c>
      <c r="AG91" s="15">
        <v>17942000</v>
      </c>
      <c r="AH91" s="63">
        <f t="shared" si="31"/>
        <v>0</v>
      </c>
      <c r="AI91" s="15">
        <v>12772000</v>
      </c>
      <c r="AJ91" s="15">
        <v>12772000</v>
      </c>
      <c r="AK91" s="64">
        <f t="shared" si="32"/>
        <v>0</v>
      </c>
      <c r="AL91" s="15">
        <v>24682000</v>
      </c>
      <c r="AM91" s="15">
        <v>24682000</v>
      </c>
      <c r="AN91" s="64">
        <f t="shared" si="33"/>
        <v>0</v>
      </c>
      <c r="AO91" s="15">
        <v>21953000</v>
      </c>
      <c r="AP91" s="15">
        <v>21953000</v>
      </c>
      <c r="AQ91" s="64">
        <f t="shared" si="34"/>
        <v>0</v>
      </c>
      <c r="AR91" s="15">
        <v>9457000</v>
      </c>
      <c r="AS91" s="15">
        <v>9457000</v>
      </c>
      <c r="AT91" s="64">
        <f t="shared" si="35"/>
        <v>0</v>
      </c>
      <c r="AU91" s="15">
        <v>10337000</v>
      </c>
      <c r="AV91" s="15">
        <v>10337000</v>
      </c>
      <c r="AW91" s="64">
        <f t="shared" si="36"/>
        <v>0</v>
      </c>
      <c r="AX91" s="15">
        <v>30633000</v>
      </c>
      <c r="AY91" s="15">
        <v>30633000</v>
      </c>
      <c r="AZ91" s="64">
        <f t="shared" si="37"/>
        <v>0</v>
      </c>
      <c r="BA91" s="15">
        <v>34505000</v>
      </c>
      <c r="BB91" s="15">
        <v>34505000</v>
      </c>
      <c r="BC91" s="64">
        <f t="shared" si="38"/>
        <v>0</v>
      </c>
      <c r="BD91" s="15">
        <v>15386000</v>
      </c>
      <c r="BE91" s="15">
        <v>15386000</v>
      </c>
      <c r="BF91" s="64">
        <f t="shared" si="39"/>
        <v>0</v>
      </c>
      <c r="BG91" s="15">
        <v>28670000</v>
      </c>
      <c r="BH91" s="15">
        <v>28670000</v>
      </c>
      <c r="BI91" s="64">
        <f t="shared" si="40"/>
        <v>0</v>
      </c>
      <c r="BJ91" s="15">
        <v>14927000</v>
      </c>
      <c r="BK91" s="15">
        <v>14927000</v>
      </c>
      <c r="BL91" s="64">
        <f t="shared" si="41"/>
        <v>0</v>
      </c>
      <c r="BM91" s="15">
        <v>77259000</v>
      </c>
      <c r="BN91" s="15">
        <v>77259000</v>
      </c>
      <c r="BO91" s="64">
        <f t="shared" si="42"/>
        <v>0</v>
      </c>
    </row>
    <row r="92" spans="1:67" s="94" customFormat="1" ht="15.75">
      <c r="A92" s="3"/>
      <c r="B92" s="8" t="s">
        <v>53</v>
      </c>
      <c r="C92" s="13">
        <v>410506000</v>
      </c>
      <c r="D92" s="100"/>
      <c r="E92" s="13">
        <v>410506000</v>
      </c>
      <c r="F92" s="100"/>
      <c r="G92" s="64">
        <f t="shared" si="22"/>
        <v>0</v>
      </c>
      <c r="H92" s="64">
        <v>187206000</v>
      </c>
      <c r="I92" s="64">
        <v>187206000</v>
      </c>
      <c r="J92" s="63">
        <f t="shared" si="23"/>
        <v>0</v>
      </c>
      <c r="K92" s="15">
        <v>55000000</v>
      </c>
      <c r="L92" s="15">
        <v>55000000</v>
      </c>
      <c r="M92" s="64">
        <f t="shared" si="24"/>
        <v>0</v>
      </c>
      <c r="N92" s="63">
        <v>11000000</v>
      </c>
      <c r="O92" s="63">
        <v>11000000</v>
      </c>
      <c r="P92" s="64">
        <f t="shared" si="25"/>
        <v>0</v>
      </c>
      <c r="Q92" s="24">
        <v>8300000</v>
      </c>
      <c r="R92" s="24">
        <v>8300000</v>
      </c>
      <c r="S92" s="64">
        <f t="shared" si="26"/>
        <v>0</v>
      </c>
      <c r="T92" s="13">
        <v>22600000</v>
      </c>
      <c r="U92" s="13">
        <v>22600000</v>
      </c>
      <c r="V92" s="66">
        <f t="shared" si="27"/>
        <v>0</v>
      </c>
      <c r="W92" s="15">
        <v>14700000</v>
      </c>
      <c r="X92" s="15">
        <v>14700000</v>
      </c>
      <c r="Y92" s="66">
        <f t="shared" si="28"/>
        <v>0</v>
      </c>
      <c r="Z92" s="15">
        <v>22000000</v>
      </c>
      <c r="AA92" s="15">
        <v>22000000</v>
      </c>
      <c r="AB92" s="64">
        <f t="shared" si="29"/>
        <v>0</v>
      </c>
      <c r="AC92" s="15">
        <v>4200000</v>
      </c>
      <c r="AD92" s="15">
        <v>4200000</v>
      </c>
      <c r="AE92" s="64">
        <f t="shared" si="30"/>
        <v>0</v>
      </c>
      <c r="AF92" s="15">
        <v>4800000</v>
      </c>
      <c r="AG92" s="15">
        <v>4800000</v>
      </c>
      <c r="AH92" s="63">
        <f t="shared" si="31"/>
        <v>0</v>
      </c>
      <c r="AI92" s="15">
        <v>2300000</v>
      </c>
      <c r="AJ92" s="15">
        <v>2300000</v>
      </c>
      <c r="AK92" s="64">
        <f t="shared" si="32"/>
        <v>0</v>
      </c>
      <c r="AL92" s="15">
        <v>9500000</v>
      </c>
      <c r="AM92" s="15">
        <v>9500000</v>
      </c>
      <c r="AN92" s="64">
        <f t="shared" si="33"/>
        <v>0</v>
      </c>
      <c r="AO92" s="27">
        <v>10500000</v>
      </c>
      <c r="AP92" s="27">
        <v>10500000</v>
      </c>
      <c r="AQ92" s="64">
        <f t="shared" si="34"/>
        <v>0</v>
      </c>
      <c r="AR92" s="15">
        <v>4500000</v>
      </c>
      <c r="AS92" s="15">
        <v>4500000</v>
      </c>
      <c r="AT92" s="64">
        <f t="shared" si="35"/>
        <v>0</v>
      </c>
      <c r="AU92" s="15">
        <v>3100000</v>
      </c>
      <c r="AV92" s="15">
        <v>3100000</v>
      </c>
      <c r="AW92" s="64">
        <f t="shared" si="36"/>
        <v>0</v>
      </c>
      <c r="AX92" s="15">
        <v>6000000</v>
      </c>
      <c r="AY92" s="15">
        <v>6000000</v>
      </c>
      <c r="AZ92" s="64">
        <f t="shared" si="37"/>
        <v>0</v>
      </c>
      <c r="BA92" s="15">
        <v>7900000</v>
      </c>
      <c r="BB92" s="15">
        <v>7900000</v>
      </c>
      <c r="BC92" s="64">
        <f t="shared" si="38"/>
        <v>0</v>
      </c>
      <c r="BD92" s="15">
        <v>4600000</v>
      </c>
      <c r="BE92" s="15">
        <v>4600000</v>
      </c>
      <c r="BF92" s="64">
        <f t="shared" si="39"/>
        <v>0</v>
      </c>
      <c r="BG92" s="15">
        <v>6600000</v>
      </c>
      <c r="BH92" s="15">
        <v>6600000</v>
      </c>
      <c r="BI92" s="64">
        <f t="shared" si="40"/>
        <v>0</v>
      </c>
      <c r="BJ92" s="15">
        <v>5000000</v>
      </c>
      <c r="BK92" s="15">
        <v>5000000</v>
      </c>
      <c r="BL92" s="64">
        <f t="shared" si="41"/>
        <v>0</v>
      </c>
      <c r="BM92" s="15">
        <v>20700000</v>
      </c>
      <c r="BN92" s="15">
        <v>20700000</v>
      </c>
      <c r="BO92" s="64">
        <f t="shared" si="42"/>
        <v>0</v>
      </c>
    </row>
    <row r="93" spans="1:67" s="94" customFormat="1" ht="31.5">
      <c r="A93" s="3"/>
      <c r="B93" s="8" t="s">
        <v>54</v>
      </c>
      <c r="C93" s="13">
        <v>206756087</v>
      </c>
      <c r="D93" s="100"/>
      <c r="E93" s="13">
        <v>206756087</v>
      </c>
      <c r="F93" s="100"/>
      <c r="G93" s="64">
        <f t="shared" si="22"/>
        <v>0</v>
      </c>
      <c r="H93" s="64">
        <v>44991855</v>
      </c>
      <c r="I93" s="64">
        <v>44991855</v>
      </c>
      <c r="J93" s="63">
        <f t="shared" si="23"/>
        <v>0</v>
      </c>
      <c r="K93" s="15">
        <v>9172019</v>
      </c>
      <c r="L93" s="15">
        <v>9172019</v>
      </c>
      <c r="M93" s="64">
        <f t="shared" si="24"/>
        <v>0</v>
      </c>
      <c r="N93" s="63">
        <v>10562380</v>
      </c>
      <c r="O93" s="63">
        <v>10562380</v>
      </c>
      <c r="P93" s="64">
        <f t="shared" si="25"/>
        <v>0</v>
      </c>
      <c r="Q93" s="24">
        <v>8196055</v>
      </c>
      <c r="R93" s="24">
        <v>8196055</v>
      </c>
      <c r="S93" s="64">
        <f t="shared" si="26"/>
        <v>0</v>
      </c>
      <c r="T93" s="13">
        <v>15494678</v>
      </c>
      <c r="U93" s="13">
        <v>15494678</v>
      </c>
      <c r="V93" s="66">
        <f t="shared" si="27"/>
        <v>0</v>
      </c>
      <c r="W93" s="15">
        <v>12937316</v>
      </c>
      <c r="X93" s="15">
        <v>12937316</v>
      </c>
      <c r="Y93" s="66">
        <f t="shared" si="28"/>
        <v>0</v>
      </c>
      <c r="Z93" s="15">
        <v>14333028</v>
      </c>
      <c r="AA93" s="15">
        <v>14333028</v>
      </c>
      <c r="AB93" s="64">
        <f t="shared" si="29"/>
        <v>0</v>
      </c>
      <c r="AC93" s="15">
        <v>5803685</v>
      </c>
      <c r="AD93" s="15">
        <v>5803685</v>
      </c>
      <c r="AE93" s="64">
        <f t="shared" si="30"/>
        <v>0</v>
      </c>
      <c r="AF93" s="15">
        <v>5632141</v>
      </c>
      <c r="AG93" s="15">
        <v>5632141</v>
      </c>
      <c r="AH93" s="63">
        <f t="shared" si="31"/>
        <v>0</v>
      </c>
      <c r="AI93" s="15">
        <v>3845326</v>
      </c>
      <c r="AJ93" s="15">
        <v>3845326</v>
      </c>
      <c r="AK93" s="64">
        <f t="shared" si="32"/>
        <v>0</v>
      </c>
      <c r="AL93" s="15">
        <v>8518982</v>
      </c>
      <c r="AM93" s="15">
        <v>8518982</v>
      </c>
      <c r="AN93" s="64">
        <f t="shared" si="33"/>
        <v>0</v>
      </c>
      <c r="AO93" s="27">
        <v>9290210</v>
      </c>
      <c r="AP93" s="27">
        <v>9290210</v>
      </c>
      <c r="AQ93" s="64">
        <f t="shared" si="34"/>
        <v>0</v>
      </c>
      <c r="AR93" s="15">
        <v>6363559</v>
      </c>
      <c r="AS93" s="15">
        <v>6363559</v>
      </c>
      <c r="AT93" s="64">
        <f t="shared" si="35"/>
        <v>0</v>
      </c>
      <c r="AU93" s="15">
        <v>5624265</v>
      </c>
      <c r="AV93" s="15">
        <v>5624265</v>
      </c>
      <c r="AW93" s="64">
        <f t="shared" si="36"/>
        <v>0</v>
      </c>
      <c r="AX93" s="15">
        <v>6054864</v>
      </c>
      <c r="AY93" s="15">
        <v>6054864</v>
      </c>
      <c r="AZ93" s="64">
        <f t="shared" si="37"/>
        <v>0</v>
      </c>
      <c r="BA93" s="15">
        <v>8723066</v>
      </c>
      <c r="BB93" s="15">
        <v>8723066</v>
      </c>
      <c r="BC93" s="64">
        <f t="shared" si="38"/>
        <v>0</v>
      </c>
      <c r="BD93" s="15">
        <v>6089166</v>
      </c>
      <c r="BE93" s="15">
        <v>6089166</v>
      </c>
      <c r="BF93" s="64">
        <f t="shared" si="39"/>
        <v>0</v>
      </c>
      <c r="BG93" s="15">
        <v>8094254</v>
      </c>
      <c r="BH93" s="15">
        <v>8094254</v>
      </c>
      <c r="BI93" s="64">
        <f t="shared" si="40"/>
        <v>0</v>
      </c>
      <c r="BJ93" s="15">
        <v>6340297</v>
      </c>
      <c r="BK93" s="15">
        <v>6340297</v>
      </c>
      <c r="BL93" s="64">
        <f t="shared" si="41"/>
        <v>0</v>
      </c>
      <c r="BM93" s="15">
        <v>10688941</v>
      </c>
      <c r="BN93" s="15">
        <v>10688941</v>
      </c>
      <c r="BO93" s="64">
        <f t="shared" si="42"/>
        <v>0</v>
      </c>
    </row>
    <row r="94" spans="1:67" s="94" customFormat="1" ht="31.5">
      <c r="A94" s="3"/>
      <c r="B94" s="8" t="s">
        <v>55</v>
      </c>
      <c r="C94" s="13">
        <v>86624042</v>
      </c>
      <c r="D94" s="100"/>
      <c r="E94" s="13">
        <v>86624042</v>
      </c>
      <c r="F94" s="100"/>
      <c r="G94" s="64">
        <f t="shared" si="22"/>
        <v>0</v>
      </c>
      <c r="H94" s="13">
        <v>62099513</v>
      </c>
      <c r="I94" s="13">
        <v>62099513</v>
      </c>
      <c r="J94" s="63">
        <f t="shared" si="23"/>
        <v>0</v>
      </c>
      <c r="K94" s="15">
        <v>24524529</v>
      </c>
      <c r="L94" s="15">
        <v>24524529</v>
      </c>
      <c r="M94" s="64">
        <f t="shared" si="24"/>
        <v>0</v>
      </c>
      <c r="N94" s="74"/>
      <c r="O94" s="74"/>
      <c r="P94" s="64">
        <f t="shared" si="25"/>
        <v>0</v>
      </c>
      <c r="Q94" s="24"/>
      <c r="R94" s="24"/>
      <c r="S94" s="64">
        <f t="shared" si="26"/>
        <v>0</v>
      </c>
      <c r="T94" s="13"/>
      <c r="U94" s="13"/>
      <c r="V94" s="66">
        <f t="shared" si="27"/>
        <v>0</v>
      </c>
      <c r="W94" s="15"/>
      <c r="X94" s="15"/>
      <c r="Y94" s="66">
        <f t="shared" si="28"/>
        <v>0</v>
      </c>
      <c r="Z94" s="15"/>
      <c r="AA94" s="15"/>
      <c r="AB94" s="64">
        <f t="shared" si="29"/>
        <v>0</v>
      </c>
      <c r="AC94" s="15"/>
      <c r="AD94" s="15"/>
      <c r="AE94" s="64">
        <f t="shared" si="30"/>
        <v>0</v>
      </c>
      <c r="AF94" s="15"/>
      <c r="AG94" s="15"/>
      <c r="AH94" s="63">
        <f t="shared" si="31"/>
        <v>0</v>
      </c>
      <c r="AI94" s="15"/>
      <c r="AJ94" s="15"/>
      <c r="AK94" s="64">
        <f t="shared" si="32"/>
        <v>0</v>
      </c>
      <c r="AL94" s="15"/>
      <c r="AM94" s="15"/>
      <c r="AN94" s="64">
        <f t="shared" si="33"/>
        <v>0</v>
      </c>
      <c r="AO94" s="27"/>
      <c r="AP94" s="27"/>
      <c r="AQ94" s="64">
        <f t="shared" si="34"/>
        <v>0</v>
      </c>
      <c r="AR94" s="15"/>
      <c r="AS94" s="15"/>
      <c r="AT94" s="64">
        <f t="shared" si="35"/>
        <v>0</v>
      </c>
      <c r="AU94" s="15"/>
      <c r="AV94" s="15"/>
      <c r="AW94" s="64">
        <f t="shared" si="36"/>
        <v>0</v>
      </c>
      <c r="AX94" s="15"/>
      <c r="AY94" s="15"/>
      <c r="AZ94" s="64">
        <f t="shared" si="37"/>
        <v>0</v>
      </c>
      <c r="BA94" s="15"/>
      <c r="BB94" s="15"/>
      <c r="BC94" s="64">
        <f t="shared" si="38"/>
        <v>0</v>
      </c>
      <c r="BD94" s="15"/>
      <c r="BE94" s="15"/>
      <c r="BF94" s="64">
        <f t="shared" si="39"/>
        <v>0</v>
      </c>
      <c r="BG94" s="15"/>
      <c r="BH94" s="15"/>
      <c r="BI94" s="64">
        <f t="shared" si="40"/>
        <v>0</v>
      </c>
      <c r="BJ94" s="15"/>
      <c r="BK94" s="15"/>
      <c r="BL94" s="64">
        <f t="shared" si="41"/>
        <v>0</v>
      </c>
      <c r="BM94" s="15"/>
      <c r="BN94" s="15"/>
      <c r="BO94" s="64">
        <f t="shared" si="42"/>
        <v>0</v>
      </c>
    </row>
    <row r="95" spans="1:67" s="94" customFormat="1" ht="31.5">
      <c r="A95" s="3"/>
      <c r="B95" s="8" t="s">
        <v>56</v>
      </c>
      <c r="C95" s="13">
        <v>560459700</v>
      </c>
      <c r="D95" s="100"/>
      <c r="E95" s="13">
        <v>560459700</v>
      </c>
      <c r="F95" s="100"/>
      <c r="G95" s="64">
        <f t="shared" si="22"/>
        <v>0</v>
      </c>
      <c r="H95" s="13">
        <v>202799700</v>
      </c>
      <c r="I95" s="13">
        <v>202799700</v>
      </c>
      <c r="J95" s="63">
        <f t="shared" si="23"/>
        <v>0</v>
      </c>
      <c r="K95" s="15">
        <v>82700000</v>
      </c>
      <c r="L95" s="15">
        <v>82700000</v>
      </c>
      <c r="M95" s="64">
        <f>L95-K95</f>
        <v>0</v>
      </c>
      <c r="N95" s="63">
        <v>16300000</v>
      </c>
      <c r="O95" s="63">
        <v>16300000</v>
      </c>
      <c r="P95" s="64">
        <f>O95-N95</f>
        <v>0</v>
      </c>
      <c r="Q95" s="24">
        <v>14400000</v>
      </c>
      <c r="R95" s="24">
        <v>14400000</v>
      </c>
      <c r="S95" s="64">
        <f>R95-Q95</f>
        <v>0</v>
      </c>
      <c r="T95" s="13">
        <v>36500000</v>
      </c>
      <c r="U95" s="13">
        <v>36500000</v>
      </c>
      <c r="V95" s="66">
        <f>U95-T95</f>
        <v>0</v>
      </c>
      <c r="W95" s="15">
        <v>28500000</v>
      </c>
      <c r="X95" s="15">
        <v>28500000</v>
      </c>
      <c r="Y95" s="66">
        <f>X95-W95</f>
        <v>0</v>
      </c>
      <c r="Z95" s="15">
        <v>35000000</v>
      </c>
      <c r="AA95" s="15">
        <v>35000000</v>
      </c>
      <c r="AB95" s="64">
        <f>AA95-Z95</f>
        <v>0</v>
      </c>
      <c r="AC95" s="15">
        <v>6000000</v>
      </c>
      <c r="AD95" s="15">
        <v>6000000</v>
      </c>
      <c r="AE95" s="64">
        <f>AD95-AC95</f>
        <v>0</v>
      </c>
      <c r="AF95" s="15">
        <v>8200000</v>
      </c>
      <c r="AG95" s="15">
        <v>8200000</v>
      </c>
      <c r="AH95" s="63">
        <f>AG95-AF95</f>
        <v>0</v>
      </c>
      <c r="AI95" s="15">
        <v>4400000</v>
      </c>
      <c r="AJ95" s="15">
        <v>4400000</v>
      </c>
      <c r="AK95" s="64">
        <f>AJ95-AI95</f>
        <v>0</v>
      </c>
      <c r="AL95" s="15">
        <v>16100000</v>
      </c>
      <c r="AM95" s="15">
        <v>16100000</v>
      </c>
      <c r="AN95" s="64">
        <f>AM95-AL95</f>
        <v>0</v>
      </c>
      <c r="AO95" s="27">
        <v>17000000</v>
      </c>
      <c r="AP95" s="27">
        <v>17000000</v>
      </c>
      <c r="AQ95" s="64">
        <f>AP95-AO95</f>
        <v>0</v>
      </c>
      <c r="AR95" s="15">
        <v>8600000</v>
      </c>
      <c r="AS95" s="15">
        <v>8600000</v>
      </c>
      <c r="AT95" s="64">
        <f>AS95-AR95</f>
        <v>0</v>
      </c>
      <c r="AU95" s="15">
        <v>4800000</v>
      </c>
      <c r="AV95" s="15">
        <v>4800000</v>
      </c>
      <c r="AW95" s="64">
        <f>AV95-AU95</f>
        <v>0</v>
      </c>
      <c r="AX95" s="15">
        <v>8000000</v>
      </c>
      <c r="AY95" s="15">
        <v>8000000</v>
      </c>
      <c r="AZ95" s="64">
        <f>AY95-AX95</f>
        <v>0</v>
      </c>
      <c r="BA95" s="15">
        <v>14800000</v>
      </c>
      <c r="BB95" s="15">
        <v>14800000</v>
      </c>
      <c r="BC95" s="64">
        <f>BB95-BA95</f>
        <v>0</v>
      </c>
      <c r="BD95" s="15">
        <v>7500000</v>
      </c>
      <c r="BE95" s="15">
        <v>7500000</v>
      </c>
      <c r="BF95" s="64">
        <f>BE95-BD95</f>
        <v>0</v>
      </c>
      <c r="BG95" s="15">
        <v>11900000</v>
      </c>
      <c r="BH95" s="15">
        <v>11900000</v>
      </c>
      <c r="BI95" s="64">
        <f>BH95-BG95</f>
        <v>0</v>
      </c>
      <c r="BJ95" s="15">
        <v>9500000</v>
      </c>
      <c r="BK95" s="15">
        <v>9500000</v>
      </c>
      <c r="BL95" s="64">
        <f>BK95-BJ95</f>
        <v>0</v>
      </c>
      <c r="BM95" s="15">
        <v>27460000</v>
      </c>
      <c r="BN95" s="15">
        <v>27460000</v>
      </c>
      <c r="BO95" s="64">
        <f>BN95-BM95</f>
        <v>0</v>
      </c>
    </row>
    <row r="96" spans="1:67" s="94" customFormat="1" ht="47.25">
      <c r="A96" s="3"/>
      <c r="B96" s="30" t="s">
        <v>97</v>
      </c>
      <c r="C96" s="13">
        <v>13181000</v>
      </c>
      <c r="D96" s="100"/>
      <c r="E96" s="13">
        <v>13181000</v>
      </c>
      <c r="F96" s="100"/>
      <c r="G96" s="64">
        <f t="shared" si="22"/>
        <v>0</v>
      </c>
      <c r="H96" s="13">
        <v>5700000</v>
      </c>
      <c r="I96" s="13">
        <v>5700000</v>
      </c>
      <c r="J96" s="63">
        <f>I96-H96</f>
        <v>0</v>
      </c>
      <c r="K96" s="15">
        <v>1270000</v>
      </c>
      <c r="L96" s="15">
        <v>1270000</v>
      </c>
      <c r="M96" s="64">
        <f>L96-K96</f>
        <v>0</v>
      </c>
      <c r="N96" s="63">
        <v>323000</v>
      </c>
      <c r="O96" s="63">
        <v>323000</v>
      </c>
      <c r="P96" s="64">
        <f>O96-N96</f>
        <v>0</v>
      </c>
      <c r="Q96" s="24">
        <v>325000</v>
      </c>
      <c r="R96" s="24">
        <v>325000</v>
      </c>
      <c r="S96" s="64">
        <f>R96-Q96</f>
        <v>0</v>
      </c>
      <c r="T96" s="13">
        <v>953000</v>
      </c>
      <c r="U96" s="13">
        <v>953000</v>
      </c>
      <c r="V96" s="66">
        <f>U96-T96</f>
        <v>0</v>
      </c>
      <c r="W96" s="15">
        <v>505000</v>
      </c>
      <c r="X96" s="15">
        <v>505000</v>
      </c>
      <c r="Y96" s="66">
        <f>X96-W96</f>
        <v>0</v>
      </c>
      <c r="Z96" s="15">
        <v>714000</v>
      </c>
      <c r="AA96" s="15">
        <v>714000</v>
      </c>
      <c r="AB96" s="64">
        <f>AA96-Z96</f>
        <v>0</v>
      </c>
      <c r="AC96" s="15">
        <v>160000</v>
      </c>
      <c r="AD96" s="15">
        <v>160000</v>
      </c>
      <c r="AE96" s="64">
        <f>AD96-AC96</f>
        <v>0</v>
      </c>
      <c r="AF96" s="15">
        <v>170000</v>
      </c>
      <c r="AG96" s="15">
        <v>170000</v>
      </c>
      <c r="AH96" s="63">
        <f>AG96-AF96</f>
        <v>0</v>
      </c>
      <c r="AI96" s="15">
        <v>70000</v>
      </c>
      <c r="AJ96" s="15">
        <v>70000</v>
      </c>
      <c r="AK96" s="64">
        <f>AJ96-AI96</f>
        <v>0</v>
      </c>
      <c r="AL96" s="15">
        <v>350000</v>
      </c>
      <c r="AM96" s="15">
        <v>350000</v>
      </c>
      <c r="AN96" s="64">
        <f>AM96-AL96</f>
        <v>0</v>
      </c>
      <c r="AO96" s="27">
        <v>430000</v>
      </c>
      <c r="AP96" s="27">
        <v>430000</v>
      </c>
      <c r="AQ96" s="64">
        <f>AP96-AO96</f>
        <v>0</v>
      </c>
      <c r="AR96" s="15">
        <v>200000</v>
      </c>
      <c r="AS96" s="15">
        <v>200000</v>
      </c>
      <c r="AT96" s="64">
        <f>AS96-AR96</f>
        <v>0</v>
      </c>
      <c r="AU96" s="15">
        <v>115000</v>
      </c>
      <c r="AV96" s="15">
        <v>115000</v>
      </c>
      <c r="AW96" s="64">
        <f>AV96-AU96</f>
        <v>0</v>
      </c>
      <c r="AX96" s="15">
        <v>200000</v>
      </c>
      <c r="AY96" s="15">
        <v>200000</v>
      </c>
      <c r="AZ96" s="64">
        <f>AY96-AX96</f>
        <v>0</v>
      </c>
      <c r="BA96" s="15">
        <v>308000</v>
      </c>
      <c r="BB96" s="15">
        <v>308000</v>
      </c>
      <c r="BC96" s="64">
        <f>BB96-BA96</f>
        <v>0</v>
      </c>
      <c r="BD96" s="15">
        <v>154000</v>
      </c>
      <c r="BE96" s="15">
        <v>154000</v>
      </c>
      <c r="BF96" s="64">
        <f>BE96-BD96</f>
        <v>0</v>
      </c>
      <c r="BG96" s="15">
        <v>317000</v>
      </c>
      <c r="BH96" s="15">
        <v>317000</v>
      </c>
      <c r="BI96" s="64">
        <f>BH96-BG96</f>
        <v>0</v>
      </c>
      <c r="BJ96" s="15">
        <v>197000</v>
      </c>
      <c r="BK96" s="15">
        <v>197000</v>
      </c>
      <c r="BL96" s="64">
        <f>BK96-BJ96</f>
        <v>0</v>
      </c>
      <c r="BM96" s="15">
        <v>720000</v>
      </c>
      <c r="BN96" s="15">
        <v>720000</v>
      </c>
      <c r="BO96" s="64">
        <f>BN96-BM96</f>
        <v>0</v>
      </c>
    </row>
    <row r="97" spans="1:67" s="94" customFormat="1" ht="47.25">
      <c r="A97" s="3"/>
      <c r="B97" s="30" t="s">
        <v>98</v>
      </c>
      <c r="C97" s="13">
        <v>464627</v>
      </c>
      <c r="D97" s="100"/>
      <c r="E97" s="13">
        <v>464627</v>
      </c>
      <c r="F97" s="100"/>
      <c r="G97" s="64">
        <f t="shared" si="22"/>
        <v>0</v>
      </c>
      <c r="H97" s="13">
        <v>211108</v>
      </c>
      <c r="I97" s="13">
        <v>211108</v>
      </c>
      <c r="J97" s="63">
        <f>I97-H97</f>
        <v>0</v>
      </c>
      <c r="K97" s="15">
        <v>123800</v>
      </c>
      <c r="L97" s="15">
        <v>123800</v>
      </c>
      <c r="M97" s="64">
        <f>L97-K97</f>
        <v>0</v>
      </c>
      <c r="N97" s="63">
        <v>11480</v>
      </c>
      <c r="O97" s="63">
        <v>11480</v>
      </c>
      <c r="P97" s="64">
        <f>O97-N97</f>
        <v>0</v>
      </c>
      <c r="Q97" s="24">
        <v>1755</v>
      </c>
      <c r="R97" s="24">
        <v>1755</v>
      </c>
      <c r="S97" s="64">
        <f>R97-Q97</f>
        <v>0</v>
      </c>
      <c r="T97" s="13">
        <v>26914</v>
      </c>
      <c r="U97" s="13">
        <v>26914</v>
      </c>
      <c r="V97" s="66">
        <f>U97-T97</f>
        <v>0</v>
      </c>
      <c r="W97" s="15">
        <v>16500</v>
      </c>
      <c r="X97" s="15">
        <v>16500</v>
      </c>
      <c r="Y97" s="66">
        <f>X97-W97</f>
        <v>0</v>
      </c>
      <c r="Z97" s="15">
        <v>17049</v>
      </c>
      <c r="AA97" s="15">
        <v>17049</v>
      </c>
      <c r="AB97" s="64">
        <f>AA97-Z97</f>
        <v>0</v>
      </c>
      <c r="AC97" s="15">
        <v>3212</v>
      </c>
      <c r="AD97" s="15">
        <v>3212</v>
      </c>
      <c r="AE97" s="64">
        <f>AD97-AC97</f>
        <v>0</v>
      </c>
      <c r="AF97" s="15">
        <v>2430</v>
      </c>
      <c r="AG97" s="15">
        <v>2430</v>
      </c>
      <c r="AH97" s="63">
        <f>AG97-AF97</f>
        <v>0</v>
      </c>
      <c r="AI97" s="15">
        <v>755</v>
      </c>
      <c r="AJ97" s="15">
        <v>755</v>
      </c>
      <c r="AK97" s="64">
        <f>AJ97-AI97</f>
        <v>0</v>
      </c>
      <c r="AL97" s="15">
        <v>6495</v>
      </c>
      <c r="AM97" s="15">
        <v>6495</v>
      </c>
      <c r="AN97" s="64">
        <f>AM97-AL97</f>
        <v>0</v>
      </c>
      <c r="AO97" s="27">
        <v>6070</v>
      </c>
      <c r="AP97" s="27">
        <v>6070</v>
      </c>
      <c r="AQ97" s="64">
        <f>AP97-AO97</f>
        <v>0</v>
      </c>
      <c r="AR97" s="15">
        <v>2570</v>
      </c>
      <c r="AS97" s="15">
        <v>2570</v>
      </c>
      <c r="AT97" s="64">
        <f>AS97-AR97</f>
        <v>0</v>
      </c>
      <c r="AU97" s="15">
        <v>2495</v>
      </c>
      <c r="AV97" s="15">
        <v>2495</v>
      </c>
      <c r="AW97" s="64">
        <f>AV97-AU97</f>
        <v>0</v>
      </c>
      <c r="AX97" s="15">
        <v>4391</v>
      </c>
      <c r="AY97" s="15">
        <v>4391</v>
      </c>
      <c r="AZ97" s="64">
        <f>AY97-AX97</f>
        <v>0</v>
      </c>
      <c r="BA97" s="15">
        <v>6500</v>
      </c>
      <c r="BB97" s="15">
        <v>6500</v>
      </c>
      <c r="BC97" s="64">
        <f>BB97-BA97</f>
        <v>0</v>
      </c>
      <c r="BD97" s="15">
        <v>1714</v>
      </c>
      <c r="BE97" s="15">
        <v>1714</v>
      </c>
      <c r="BF97" s="64">
        <f>BE97-BD97</f>
        <v>0</v>
      </c>
      <c r="BG97" s="15">
        <v>4800</v>
      </c>
      <c r="BH97" s="15">
        <v>4800</v>
      </c>
      <c r="BI97" s="64">
        <f>BH97-BG97</f>
        <v>0</v>
      </c>
      <c r="BJ97" s="15">
        <v>2489</v>
      </c>
      <c r="BK97" s="15">
        <v>2489</v>
      </c>
      <c r="BL97" s="64">
        <f>BK97-BJ97</f>
        <v>0</v>
      </c>
      <c r="BM97" s="15">
        <v>12100</v>
      </c>
      <c r="BN97" s="15">
        <v>12100</v>
      </c>
      <c r="BO97" s="64">
        <f>BN97-BM97</f>
        <v>0</v>
      </c>
    </row>
    <row r="98" spans="1:67" s="94" customFormat="1" ht="31.5">
      <c r="A98" s="3"/>
      <c r="B98" s="8" t="s">
        <v>99</v>
      </c>
      <c r="C98" s="13">
        <v>798821300</v>
      </c>
      <c r="D98" s="100"/>
      <c r="E98" s="13">
        <v>798821300</v>
      </c>
      <c r="F98" s="100"/>
      <c r="G98" s="64">
        <f t="shared" si="22"/>
        <v>0</v>
      </c>
      <c r="H98" s="13">
        <v>346487300</v>
      </c>
      <c r="I98" s="13">
        <v>346487300</v>
      </c>
      <c r="J98" s="63">
        <f t="shared" si="23"/>
        <v>0</v>
      </c>
      <c r="K98" s="15">
        <v>76833000</v>
      </c>
      <c r="L98" s="15">
        <v>76833000</v>
      </c>
      <c r="M98" s="64">
        <f>L98-K98</f>
        <v>0</v>
      </c>
      <c r="N98" s="63">
        <v>19525000</v>
      </c>
      <c r="O98" s="63">
        <v>19525000</v>
      </c>
      <c r="P98" s="64">
        <f>O98-N98</f>
        <v>0</v>
      </c>
      <c r="Q98" s="24">
        <v>19775000</v>
      </c>
      <c r="R98" s="24">
        <v>19775000</v>
      </c>
      <c r="S98" s="64">
        <f>R98-Q98</f>
        <v>0</v>
      </c>
      <c r="T98" s="13">
        <v>57744000</v>
      </c>
      <c r="U98" s="13">
        <v>57744000</v>
      </c>
      <c r="V98" s="66">
        <f>U98-T98</f>
        <v>0</v>
      </c>
      <c r="W98" s="15">
        <v>30253000</v>
      </c>
      <c r="X98" s="15">
        <v>30253000</v>
      </c>
      <c r="Y98" s="66">
        <f>X98-W98</f>
        <v>0</v>
      </c>
      <c r="Z98" s="15">
        <v>43218000</v>
      </c>
      <c r="AA98" s="15">
        <v>43218000</v>
      </c>
      <c r="AB98" s="64">
        <f>AA98-Z98</f>
        <v>0</v>
      </c>
      <c r="AC98" s="15">
        <v>9213000</v>
      </c>
      <c r="AD98" s="15">
        <v>9213000</v>
      </c>
      <c r="AE98" s="64">
        <f>AD98-AC98</f>
        <v>0</v>
      </c>
      <c r="AF98" s="15">
        <v>12006000</v>
      </c>
      <c r="AG98" s="15">
        <v>12006000</v>
      </c>
      <c r="AH98" s="63">
        <f>AG98-AF98</f>
        <v>0</v>
      </c>
      <c r="AI98" s="15">
        <v>3962000</v>
      </c>
      <c r="AJ98" s="15">
        <v>3962000</v>
      </c>
      <c r="AK98" s="64">
        <f>AJ98-AI98</f>
        <v>0</v>
      </c>
      <c r="AL98" s="15">
        <v>21124000</v>
      </c>
      <c r="AM98" s="15">
        <v>21124000</v>
      </c>
      <c r="AN98" s="64">
        <f>AM98-AL98</f>
        <v>0</v>
      </c>
      <c r="AO98" s="15">
        <v>25931000</v>
      </c>
      <c r="AP98" s="15">
        <v>25931000</v>
      </c>
      <c r="AQ98" s="64">
        <f>AP98-AO98</f>
        <v>0</v>
      </c>
      <c r="AR98" s="27">
        <v>11669000</v>
      </c>
      <c r="AS98" s="27">
        <v>11669000</v>
      </c>
      <c r="AT98" s="64">
        <f>AS98-AR98</f>
        <v>0</v>
      </c>
      <c r="AU98" s="15">
        <v>6832000</v>
      </c>
      <c r="AV98" s="15">
        <v>6832000</v>
      </c>
      <c r="AW98" s="64">
        <f>AV98-AU98</f>
        <v>0</v>
      </c>
      <c r="AX98" s="15">
        <v>11669000</v>
      </c>
      <c r="AY98" s="15">
        <v>11669000</v>
      </c>
      <c r="AZ98" s="64">
        <f>AY98-AX98</f>
        <v>0</v>
      </c>
      <c r="BA98" s="15">
        <v>18608000</v>
      </c>
      <c r="BB98" s="15">
        <v>18608000</v>
      </c>
      <c r="BC98" s="64">
        <f>BB98-BA98</f>
        <v>0</v>
      </c>
      <c r="BD98" s="15">
        <v>9244000</v>
      </c>
      <c r="BE98" s="15">
        <v>9244000</v>
      </c>
      <c r="BF98" s="64">
        <f>BE98-BD98</f>
        <v>0</v>
      </c>
      <c r="BG98" s="15">
        <v>19208000</v>
      </c>
      <c r="BH98" s="15">
        <v>19208000</v>
      </c>
      <c r="BI98" s="64">
        <f>BH98-BG98</f>
        <v>0</v>
      </c>
      <c r="BJ98" s="15">
        <v>11942000</v>
      </c>
      <c r="BK98" s="15">
        <v>11942000</v>
      </c>
      <c r="BL98" s="64">
        <f>BK98-BJ98</f>
        <v>0</v>
      </c>
      <c r="BM98" s="15">
        <v>43578000</v>
      </c>
      <c r="BN98" s="15">
        <v>43578000</v>
      </c>
      <c r="BO98" s="64">
        <f>BN98-BM98</f>
        <v>0</v>
      </c>
    </row>
    <row r="99" spans="1:67" s="107" customFormat="1" ht="31.5">
      <c r="A99" s="106"/>
      <c r="B99" s="30" t="s">
        <v>100</v>
      </c>
      <c r="C99" s="15">
        <v>26386537</v>
      </c>
      <c r="D99" s="100"/>
      <c r="E99" s="15">
        <v>26386537</v>
      </c>
      <c r="F99" s="100"/>
      <c r="G99" s="64">
        <f t="shared" si="22"/>
        <v>0</v>
      </c>
      <c r="H99" s="15">
        <v>12197598</v>
      </c>
      <c r="I99" s="15">
        <v>12197598</v>
      </c>
      <c r="J99" s="63">
        <f>I99-H99</f>
        <v>0</v>
      </c>
      <c r="K99" s="15">
        <v>6997992</v>
      </c>
      <c r="L99" s="15">
        <v>6997992</v>
      </c>
      <c r="M99" s="64">
        <f>L99-K99</f>
        <v>0</v>
      </c>
      <c r="N99" s="63">
        <v>651064</v>
      </c>
      <c r="O99" s="63">
        <v>651064</v>
      </c>
      <c r="P99" s="64">
        <f>O99-N99</f>
        <v>0</v>
      </c>
      <c r="Q99" s="24">
        <v>91660</v>
      </c>
      <c r="R99" s="24">
        <v>91660</v>
      </c>
      <c r="S99" s="64">
        <f>R99-Q99</f>
        <v>0</v>
      </c>
      <c r="T99" s="15">
        <v>1463569</v>
      </c>
      <c r="U99" s="15">
        <v>1463569</v>
      </c>
      <c r="V99" s="66">
        <f>U99-T99</f>
        <v>0</v>
      </c>
      <c r="W99" s="15">
        <v>923856</v>
      </c>
      <c r="X99" s="15">
        <v>923856</v>
      </c>
      <c r="Y99" s="66">
        <f>X99-W99</f>
        <v>0</v>
      </c>
      <c r="Z99" s="15">
        <v>930420</v>
      </c>
      <c r="AA99" s="15">
        <v>930420</v>
      </c>
      <c r="AB99" s="64">
        <f>AA99-Z99</f>
        <v>0</v>
      </c>
      <c r="AC99" s="15">
        <v>175721</v>
      </c>
      <c r="AD99" s="15">
        <v>175721</v>
      </c>
      <c r="AE99" s="64">
        <f>AD99-AC99</f>
        <v>0</v>
      </c>
      <c r="AF99" s="15">
        <v>126896</v>
      </c>
      <c r="AG99" s="15">
        <v>126896</v>
      </c>
      <c r="AH99" s="63">
        <f>AG99-AF99</f>
        <v>0</v>
      </c>
      <c r="AI99" s="15">
        <v>42607</v>
      </c>
      <c r="AJ99" s="15">
        <v>42607</v>
      </c>
      <c r="AK99" s="64">
        <f>AJ99-AI99</f>
        <v>0</v>
      </c>
      <c r="AL99" s="15">
        <v>353166</v>
      </c>
      <c r="AM99" s="15">
        <v>353166</v>
      </c>
      <c r="AN99" s="64">
        <f>AM99-AL99</f>
        <v>0</v>
      </c>
      <c r="AO99" s="27">
        <v>336010</v>
      </c>
      <c r="AP99" s="27">
        <v>336010</v>
      </c>
      <c r="AQ99" s="64">
        <f>AP99-AO99</f>
        <v>0</v>
      </c>
      <c r="AR99" s="15">
        <v>146126</v>
      </c>
      <c r="AS99" s="15">
        <v>146126</v>
      </c>
      <c r="AT99" s="64">
        <f>AS99-AR99</f>
        <v>0</v>
      </c>
      <c r="AU99" s="15">
        <v>137145</v>
      </c>
      <c r="AV99" s="15">
        <v>137145</v>
      </c>
      <c r="AW99" s="64">
        <f>AV99-AU99</f>
        <v>0</v>
      </c>
      <c r="AX99" s="15">
        <v>248266</v>
      </c>
      <c r="AY99" s="15">
        <v>248266</v>
      </c>
      <c r="AZ99" s="64">
        <f>AY99-AX99</f>
        <v>0</v>
      </c>
      <c r="BA99" s="15">
        <v>366410</v>
      </c>
      <c r="BB99" s="15">
        <v>366410</v>
      </c>
      <c r="BC99" s="64">
        <f>BB99-BA99</f>
        <v>0</v>
      </c>
      <c r="BD99" s="15">
        <v>91430</v>
      </c>
      <c r="BE99" s="15">
        <v>91430</v>
      </c>
      <c r="BF99" s="64">
        <f>BE99-BD99</f>
        <v>0</v>
      </c>
      <c r="BG99" s="15">
        <v>269108</v>
      </c>
      <c r="BH99" s="15">
        <v>269108</v>
      </c>
      <c r="BI99" s="64">
        <f>BH99-BG99</f>
        <v>0</v>
      </c>
      <c r="BJ99" s="15">
        <v>139448</v>
      </c>
      <c r="BK99" s="15">
        <v>139448</v>
      </c>
      <c r="BL99" s="64">
        <f>BK99-BJ99</f>
        <v>0</v>
      </c>
      <c r="BM99" s="15">
        <v>698045</v>
      </c>
      <c r="BN99" s="15">
        <v>698045</v>
      </c>
      <c r="BO99" s="64">
        <f>BN99-BM99</f>
        <v>0</v>
      </c>
    </row>
    <row r="100" spans="1:67" s="94" customFormat="1" ht="63">
      <c r="A100" s="3"/>
      <c r="B100" s="8" t="s">
        <v>101</v>
      </c>
      <c r="C100" s="13">
        <v>1684998641</v>
      </c>
      <c r="D100" s="100"/>
      <c r="E100" s="13">
        <v>1706144581</v>
      </c>
      <c r="F100" s="100"/>
      <c r="G100" s="64">
        <f t="shared" si="22"/>
        <v>21145940</v>
      </c>
      <c r="H100" s="13">
        <v>394435036</v>
      </c>
      <c r="I100" s="13">
        <v>399254670</v>
      </c>
      <c r="J100" s="63">
        <f t="shared" si="23"/>
        <v>4819634</v>
      </c>
      <c r="K100" s="15">
        <v>98254674</v>
      </c>
      <c r="L100" s="15">
        <v>99573066</v>
      </c>
      <c r="M100" s="64">
        <f>L100-K100</f>
        <v>1318392</v>
      </c>
      <c r="N100" s="63">
        <v>54978489</v>
      </c>
      <c r="O100" s="63">
        <v>55494800</v>
      </c>
      <c r="P100" s="64">
        <f>O100-N100</f>
        <v>516311</v>
      </c>
      <c r="Q100" s="24">
        <v>122046099</v>
      </c>
      <c r="R100" s="24">
        <v>123535650</v>
      </c>
      <c r="S100" s="64">
        <f>R100-Q100</f>
        <v>1489551</v>
      </c>
      <c r="T100" s="13">
        <v>109288733</v>
      </c>
      <c r="U100" s="13">
        <v>111228754</v>
      </c>
      <c r="V100" s="66">
        <f>U100-T100</f>
        <v>1940021</v>
      </c>
      <c r="W100" s="15">
        <v>54921642</v>
      </c>
      <c r="X100" s="15">
        <v>55669409</v>
      </c>
      <c r="Y100" s="66">
        <f>X100-W100</f>
        <v>747767</v>
      </c>
      <c r="Z100" s="15">
        <v>68099437</v>
      </c>
      <c r="AA100" s="15">
        <v>69150687</v>
      </c>
      <c r="AB100" s="64">
        <f>AA100-Z100</f>
        <v>1051250</v>
      </c>
      <c r="AC100" s="15">
        <v>56492862</v>
      </c>
      <c r="AD100" s="15">
        <v>57055048</v>
      </c>
      <c r="AE100" s="64">
        <f>AD100-AC100</f>
        <v>562186</v>
      </c>
      <c r="AF100" s="15">
        <v>60890355</v>
      </c>
      <c r="AG100" s="15">
        <v>61686502</v>
      </c>
      <c r="AH100" s="63">
        <f>AG100-AF100</f>
        <v>796147</v>
      </c>
      <c r="AI100" s="15">
        <v>28013144</v>
      </c>
      <c r="AJ100" s="15">
        <v>28404569</v>
      </c>
      <c r="AK100" s="64">
        <f>AJ100-AI100</f>
        <v>391425</v>
      </c>
      <c r="AL100" s="15">
        <v>71722541</v>
      </c>
      <c r="AM100" s="15">
        <v>72471307</v>
      </c>
      <c r="AN100" s="64">
        <f>AM100-AL100</f>
        <v>748766</v>
      </c>
      <c r="AO100" s="27">
        <v>80460259</v>
      </c>
      <c r="AP100" s="27">
        <v>81730427</v>
      </c>
      <c r="AQ100" s="64">
        <f>AP100-AO100</f>
        <v>1270168</v>
      </c>
      <c r="AR100" s="15">
        <v>38453443</v>
      </c>
      <c r="AS100" s="15">
        <v>39010524</v>
      </c>
      <c r="AT100" s="64">
        <f>AS100-AR100</f>
        <v>557081</v>
      </c>
      <c r="AU100" s="15">
        <v>62953871</v>
      </c>
      <c r="AV100" s="15">
        <v>63513408</v>
      </c>
      <c r="AW100" s="64">
        <f>AV100-AU100</f>
        <v>559537</v>
      </c>
      <c r="AX100" s="15">
        <v>58697063</v>
      </c>
      <c r="AY100" s="15">
        <v>59311854</v>
      </c>
      <c r="AZ100" s="64">
        <f>AY100-AX100</f>
        <v>614791</v>
      </c>
      <c r="BA100" s="15">
        <v>55517152</v>
      </c>
      <c r="BB100" s="15">
        <v>56065515</v>
      </c>
      <c r="BC100" s="64">
        <f>BB100-BA100</f>
        <v>548363</v>
      </c>
      <c r="BD100" s="15">
        <v>49922451</v>
      </c>
      <c r="BE100" s="15">
        <v>50661735</v>
      </c>
      <c r="BF100" s="64">
        <f>BE100-BD100</f>
        <v>739284</v>
      </c>
      <c r="BG100" s="15">
        <v>49262580</v>
      </c>
      <c r="BH100" s="15">
        <v>49955604</v>
      </c>
      <c r="BI100" s="64">
        <f>BH100-BG100</f>
        <v>693024</v>
      </c>
      <c r="BJ100" s="15">
        <v>86802097</v>
      </c>
      <c r="BK100" s="15">
        <v>87711926</v>
      </c>
      <c r="BL100" s="64">
        <f>BK100-BJ100</f>
        <v>909829</v>
      </c>
      <c r="BM100" s="15">
        <v>83786713</v>
      </c>
      <c r="BN100" s="15">
        <v>84659126</v>
      </c>
      <c r="BO100" s="64">
        <f>BN100-BM100</f>
        <v>872413</v>
      </c>
    </row>
    <row r="101" spans="1:67" s="94" customFormat="1" ht="15.75">
      <c r="A101" s="3"/>
      <c r="B101" s="8" t="s">
        <v>102</v>
      </c>
      <c r="C101" s="13">
        <v>106320100</v>
      </c>
      <c r="D101" s="100"/>
      <c r="E101" s="13">
        <v>106320100</v>
      </c>
      <c r="F101" s="100"/>
      <c r="G101" s="64">
        <f t="shared" si="22"/>
        <v>0</v>
      </c>
      <c r="H101" s="13">
        <v>24924450</v>
      </c>
      <c r="I101" s="13">
        <v>24924450</v>
      </c>
      <c r="J101" s="63">
        <f t="shared" si="23"/>
        <v>0</v>
      </c>
      <c r="K101" s="15">
        <v>24202975</v>
      </c>
      <c r="L101" s="15">
        <v>24202975</v>
      </c>
      <c r="M101" s="64">
        <f t="shared" si="24"/>
        <v>0</v>
      </c>
      <c r="N101" s="63">
        <v>2528050</v>
      </c>
      <c r="O101" s="63">
        <v>2528050</v>
      </c>
      <c r="P101" s="64">
        <f t="shared" si="25"/>
        <v>0</v>
      </c>
      <c r="Q101" s="24">
        <v>4518375</v>
      </c>
      <c r="R101" s="24">
        <v>4518375</v>
      </c>
      <c r="S101" s="64">
        <f t="shared" si="26"/>
        <v>0</v>
      </c>
      <c r="T101" s="13">
        <v>5694275</v>
      </c>
      <c r="U101" s="13">
        <v>5694275</v>
      </c>
      <c r="V101" s="66">
        <f t="shared" si="27"/>
        <v>0</v>
      </c>
      <c r="W101" s="15">
        <v>3869900</v>
      </c>
      <c r="X101" s="15">
        <v>3869900</v>
      </c>
      <c r="Y101" s="66">
        <f t="shared" si="28"/>
        <v>0</v>
      </c>
      <c r="Z101" s="15">
        <v>4760700</v>
      </c>
      <c r="AA101" s="15">
        <v>4760700</v>
      </c>
      <c r="AB101" s="64">
        <f t="shared" si="29"/>
        <v>0</v>
      </c>
      <c r="AC101" s="15">
        <v>2395600</v>
      </c>
      <c r="AD101" s="15">
        <v>2395600</v>
      </c>
      <c r="AE101" s="64">
        <f t="shared" si="30"/>
        <v>0</v>
      </c>
      <c r="AF101" s="15">
        <v>2968425</v>
      </c>
      <c r="AG101" s="15">
        <v>2968425</v>
      </c>
      <c r="AH101" s="63">
        <f t="shared" si="31"/>
        <v>0</v>
      </c>
      <c r="AI101" s="15">
        <v>1798125</v>
      </c>
      <c r="AJ101" s="15">
        <v>1798125</v>
      </c>
      <c r="AK101" s="64">
        <f t="shared" si="32"/>
        <v>0</v>
      </c>
      <c r="AL101" s="15">
        <v>3812800</v>
      </c>
      <c r="AM101" s="15">
        <v>3812800</v>
      </c>
      <c r="AN101" s="64">
        <f t="shared" si="33"/>
        <v>0</v>
      </c>
      <c r="AO101" s="27">
        <v>3236025</v>
      </c>
      <c r="AP101" s="27">
        <v>3236025</v>
      </c>
      <c r="AQ101" s="64">
        <f t="shared" si="34"/>
        <v>0</v>
      </c>
      <c r="AR101" s="15">
        <v>2280375</v>
      </c>
      <c r="AS101" s="15">
        <v>2280375</v>
      </c>
      <c r="AT101" s="64">
        <f t="shared" si="35"/>
        <v>0</v>
      </c>
      <c r="AU101" s="15">
        <v>2360600</v>
      </c>
      <c r="AV101" s="15">
        <v>2360600</v>
      </c>
      <c r="AW101" s="64">
        <f t="shared" si="36"/>
        <v>0</v>
      </c>
      <c r="AX101" s="15">
        <v>2434675</v>
      </c>
      <c r="AY101" s="15">
        <v>2434675</v>
      </c>
      <c r="AZ101" s="64">
        <f t="shared" si="37"/>
        <v>0</v>
      </c>
      <c r="BA101" s="15">
        <v>3567100</v>
      </c>
      <c r="BB101" s="15">
        <v>3567100</v>
      </c>
      <c r="BC101" s="64">
        <f t="shared" si="38"/>
        <v>0</v>
      </c>
      <c r="BD101" s="15">
        <v>2353200</v>
      </c>
      <c r="BE101" s="15">
        <v>2353200</v>
      </c>
      <c r="BF101" s="64">
        <f t="shared" si="39"/>
        <v>0</v>
      </c>
      <c r="BG101" s="15">
        <v>2258150</v>
      </c>
      <c r="BH101" s="15">
        <v>2258150</v>
      </c>
      <c r="BI101" s="64">
        <f t="shared" si="40"/>
        <v>0</v>
      </c>
      <c r="BJ101" s="15">
        <v>2908075</v>
      </c>
      <c r="BK101" s="15">
        <v>2908075</v>
      </c>
      <c r="BL101" s="64">
        <f t="shared" si="41"/>
        <v>0</v>
      </c>
      <c r="BM101" s="15">
        <v>3448225</v>
      </c>
      <c r="BN101" s="15">
        <v>3448225</v>
      </c>
      <c r="BO101" s="64">
        <f t="shared" si="42"/>
        <v>0</v>
      </c>
    </row>
    <row r="102" spans="1:67" s="94" customFormat="1" ht="47.25">
      <c r="A102" s="3"/>
      <c r="B102" s="30" t="s">
        <v>103</v>
      </c>
      <c r="C102" s="13">
        <v>77657400</v>
      </c>
      <c r="D102" s="100"/>
      <c r="E102" s="13">
        <v>77657400</v>
      </c>
      <c r="F102" s="100"/>
      <c r="G102" s="64">
        <f t="shared" si="22"/>
        <v>0</v>
      </c>
      <c r="H102" s="13">
        <v>19878000</v>
      </c>
      <c r="I102" s="13">
        <v>19878000</v>
      </c>
      <c r="J102" s="63">
        <f t="shared" si="23"/>
        <v>0</v>
      </c>
      <c r="K102" s="15">
        <v>10365784</v>
      </c>
      <c r="L102" s="15">
        <v>10365784</v>
      </c>
      <c r="M102" s="64">
        <f aca="true" t="shared" si="43" ref="M102:M107">L102-K102</f>
        <v>0</v>
      </c>
      <c r="N102" s="63">
        <v>2159000</v>
      </c>
      <c r="O102" s="63">
        <v>2159000</v>
      </c>
      <c r="P102" s="64">
        <f aca="true" t="shared" si="44" ref="P102:P107">O102-N102</f>
        <v>0</v>
      </c>
      <c r="Q102" s="24">
        <v>2410000</v>
      </c>
      <c r="R102" s="24">
        <v>2410000</v>
      </c>
      <c r="S102" s="64">
        <f aca="true" t="shared" si="45" ref="S102:S107">R102-Q102</f>
        <v>0</v>
      </c>
      <c r="T102" s="13">
        <v>5210000</v>
      </c>
      <c r="U102" s="13">
        <v>5210000</v>
      </c>
      <c r="V102" s="66">
        <f aca="true" t="shared" si="46" ref="V102:V107">U102-T102</f>
        <v>0</v>
      </c>
      <c r="W102" s="15">
        <v>5612000</v>
      </c>
      <c r="X102" s="15">
        <v>5612000</v>
      </c>
      <c r="Y102" s="66">
        <f aca="true" t="shared" si="47" ref="Y102:Y107">X102-W102</f>
        <v>0</v>
      </c>
      <c r="Z102" s="15">
        <v>4407000</v>
      </c>
      <c r="AA102" s="15">
        <v>4407000</v>
      </c>
      <c r="AB102" s="64">
        <f aca="true" t="shared" si="48" ref="AB102:AB107">AA102-Z102</f>
        <v>0</v>
      </c>
      <c r="AC102" s="15">
        <v>1643000</v>
      </c>
      <c r="AD102" s="15">
        <v>1643000</v>
      </c>
      <c r="AE102" s="64">
        <f aca="true" t="shared" si="49" ref="AE102:AE107">AD102-AC102</f>
        <v>0</v>
      </c>
      <c r="AF102" s="15">
        <v>2036000</v>
      </c>
      <c r="AG102" s="15">
        <v>2036000</v>
      </c>
      <c r="AH102" s="63">
        <f aca="true" t="shared" si="50" ref="AH102:AH107">AG102-AF102</f>
        <v>0</v>
      </c>
      <c r="AI102" s="15">
        <v>960216</v>
      </c>
      <c r="AJ102" s="15">
        <v>960216</v>
      </c>
      <c r="AK102" s="64">
        <f aca="true" t="shared" si="51" ref="AK102:AK107">AJ102-AI102</f>
        <v>0</v>
      </c>
      <c r="AL102" s="15">
        <v>2619000</v>
      </c>
      <c r="AM102" s="15">
        <v>2619000</v>
      </c>
      <c r="AN102" s="64">
        <f aca="true" t="shared" si="52" ref="AN102:AN107">AM102-AL102</f>
        <v>0</v>
      </c>
      <c r="AO102" s="27">
        <v>2488000</v>
      </c>
      <c r="AP102" s="27">
        <v>2488000</v>
      </c>
      <c r="AQ102" s="64">
        <f aca="true" t="shared" si="53" ref="AQ102:AQ107">AP102-AO102</f>
        <v>0</v>
      </c>
      <c r="AR102" s="15">
        <v>1996000</v>
      </c>
      <c r="AS102" s="15">
        <v>1996000</v>
      </c>
      <c r="AT102" s="64">
        <f aca="true" t="shared" si="54" ref="AT102:AT107">AS102-AR102</f>
        <v>0</v>
      </c>
      <c r="AU102" s="15">
        <v>1666000</v>
      </c>
      <c r="AV102" s="15">
        <v>1666000</v>
      </c>
      <c r="AW102" s="64">
        <f aca="true" t="shared" si="55" ref="AW102:AW107">AV102-AU102</f>
        <v>0</v>
      </c>
      <c r="AX102" s="15">
        <v>1939000</v>
      </c>
      <c r="AY102" s="15">
        <v>1939000</v>
      </c>
      <c r="AZ102" s="64">
        <f aca="true" t="shared" si="56" ref="AZ102:AZ107">AY102-AX102</f>
        <v>0</v>
      </c>
      <c r="BA102" s="15">
        <v>1982000</v>
      </c>
      <c r="BB102" s="15">
        <v>1982000</v>
      </c>
      <c r="BC102" s="64">
        <f aca="true" t="shared" si="57" ref="BC102:BC107">BB102-BA102</f>
        <v>0</v>
      </c>
      <c r="BD102" s="15">
        <v>2202000</v>
      </c>
      <c r="BE102" s="15">
        <v>2202000</v>
      </c>
      <c r="BF102" s="64">
        <f aca="true" t="shared" si="58" ref="BF102:BF107">BE102-BD102</f>
        <v>0</v>
      </c>
      <c r="BG102" s="15">
        <v>1856000</v>
      </c>
      <c r="BH102" s="15">
        <v>1856000</v>
      </c>
      <c r="BI102" s="64">
        <f aca="true" t="shared" si="59" ref="BI102:BI107">BH102-BG102</f>
        <v>0</v>
      </c>
      <c r="BJ102" s="15">
        <v>2556000</v>
      </c>
      <c r="BK102" s="15">
        <v>2556000</v>
      </c>
      <c r="BL102" s="64">
        <f aca="true" t="shared" si="60" ref="BL102:BL107">BK102-BJ102</f>
        <v>0</v>
      </c>
      <c r="BM102" s="15">
        <v>3672400</v>
      </c>
      <c r="BN102" s="15">
        <v>3672400</v>
      </c>
      <c r="BO102" s="64">
        <f aca="true" t="shared" si="61" ref="BO102:BO108">BN102-BM102</f>
        <v>0</v>
      </c>
    </row>
    <row r="103" spans="1:67" s="94" customFormat="1" ht="31.5">
      <c r="A103" s="3"/>
      <c r="B103" s="30" t="s">
        <v>104</v>
      </c>
      <c r="C103" s="13">
        <v>20163740</v>
      </c>
      <c r="D103" s="100"/>
      <c r="E103" s="13">
        <v>20163740</v>
      </c>
      <c r="F103" s="100"/>
      <c r="G103" s="64">
        <f t="shared" si="22"/>
        <v>0</v>
      </c>
      <c r="H103" s="13">
        <v>9568611</v>
      </c>
      <c r="I103" s="13">
        <v>9568611</v>
      </c>
      <c r="J103" s="63">
        <f t="shared" si="23"/>
        <v>0</v>
      </c>
      <c r="K103" s="15">
        <v>3528288</v>
      </c>
      <c r="L103" s="15">
        <v>3528288</v>
      </c>
      <c r="M103" s="64">
        <f t="shared" si="43"/>
        <v>0</v>
      </c>
      <c r="N103" s="63">
        <v>529573</v>
      </c>
      <c r="O103" s="63">
        <v>529573</v>
      </c>
      <c r="P103" s="64">
        <f t="shared" si="44"/>
        <v>0</v>
      </c>
      <c r="Q103" s="24">
        <v>490162</v>
      </c>
      <c r="R103" s="24">
        <v>490162</v>
      </c>
      <c r="S103" s="64">
        <f t="shared" si="45"/>
        <v>0</v>
      </c>
      <c r="T103" s="13">
        <v>816631</v>
      </c>
      <c r="U103" s="13">
        <v>816631</v>
      </c>
      <c r="V103" s="66">
        <f t="shared" si="46"/>
        <v>0</v>
      </c>
      <c r="W103" s="15">
        <v>1264816</v>
      </c>
      <c r="X103" s="15">
        <v>1264816</v>
      </c>
      <c r="Y103" s="66">
        <f t="shared" si="47"/>
        <v>0</v>
      </c>
      <c r="Z103" s="15">
        <v>1143467</v>
      </c>
      <c r="AA103" s="15">
        <v>1143467</v>
      </c>
      <c r="AB103" s="64">
        <f t="shared" si="48"/>
        <v>0</v>
      </c>
      <c r="AC103" s="15">
        <v>42161</v>
      </c>
      <c r="AD103" s="15">
        <v>42161</v>
      </c>
      <c r="AE103" s="64">
        <f t="shared" si="49"/>
        <v>0</v>
      </c>
      <c r="AF103" s="15">
        <v>42161</v>
      </c>
      <c r="AG103" s="15">
        <v>42161</v>
      </c>
      <c r="AH103" s="63">
        <f t="shared" si="50"/>
        <v>0</v>
      </c>
      <c r="AI103" s="15">
        <v>42161</v>
      </c>
      <c r="AJ103" s="15">
        <v>42161</v>
      </c>
      <c r="AK103" s="64">
        <f t="shared" si="51"/>
        <v>0</v>
      </c>
      <c r="AL103" s="15">
        <v>856409</v>
      </c>
      <c r="AM103" s="15">
        <v>856409</v>
      </c>
      <c r="AN103" s="64">
        <f t="shared" si="52"/>
        <v>0</v>
      </c>
      <c r="AO103" s="27">
        <v>366430</v>
      </c>
      <c r="AP103" s="27">
        <v>366430</v>
      </c>
      <c r="AQ103" s="64">
        <f t="shared" si="53"/>
        <v>0</v>
      </c>
      <c r="AR103" s="15">
        <v>81755</v>
      </c>
      <c r="AS103" s="15">
        <v>81755</v>
      </c>
      <c r="AT103" s="64">
        <f t="shared" si="54"/>
        <v>0</v>
      </c>
      <c r="AU103" s="15">
        <v>42161</v>
      </c>
      <c r="AV103" s="15">
        <v>42161</v>
      </c>
      <c r="AW103" s="64">
        <f t="shared" si="55"/>
        <v>0</v>
      </c>
      <c r="AX103" s="15">
        <v>42161</v>
      </c>
      <c r="AY103" s="15">
        <v>42161</v>
      </c>
      <c r="AZ103" s="64">
        <f t="shared" si="56"/>
        <v>0</v>
      </c>
      <c r="BA103" s="15">
        <v>163142</v>
      </c>
      <c r="BB103" s="15">
        <v>163142</v>
      </c>
      <c r="BC103" s="64">
        <f t="shared" si="57"/>
        <v>0</v>
      </c>
      <c r="BD103" s="15">
        <v>42161</v>
      </c>
      <c r="BE103" s="15">
        <v>42161</v>
      </c>
      <c r="BF103" s="64">
        <f t="shared" si="58"/>
        <v>0</v>
      </c>
      <c r="BG103" s="15">
        <v>42161</v>
      </c>
      <c r="BH103" s="15">
        <v>42161</v>
      </c>
      <c r="BI103" s="64">
        <f t="shared" si="59"/>
        <v>0</v>
      </c>
      <c r="BJ103" s="15">
        <v>39594</v>
      </c>
      <c r="BK103" s="15">
        <v>39594</v>
      </c>
      <c r="BL103" s="64">
        <f t="shared" si="60"/>
        <v>0</v>
      </c>
      <c r="BM103" s="15">
        <v>1019735</v>
      </c>
      <c r="BN103" s="15">
        <v>1019735</v>
      </c>
      <c r="BO103" s="64">
        <f t="shared" si="61"/>
        <v>0</v>
      </c>
    </row>
    <row r="104" spans="1:67" s="94" customFormat="1" ht="31.5">
      <c r="A104" s="3"/>
      <c r="B104" s="30" t="s">
        <v>105</v>
      </c>
      <c r="C104" s="13">
        <v>2836260</v>
      </c>
      <c r="D104" s="100"/>
      <c r="E104" s="13">
        <v>2836260</v>
      </c>
      <c r="F104" s="100"/>
      <c r="G104" s="64">
        <f t="shared" si="22"/>
        <v>0</v>
      </c>
      <c r="H104" s="13">
        <v>1000000</v>
      </c>
      <c r="I104" s="13">
        <v>1000000</v>
      </c>
      <c r="J104" s="63">
        <f t="shared" si="23"/>
        <v>0</v>
      </c>
      <c r="K104" s="15">
        <v>500000</v>
      </c>
      <c r="L104" s="15">
        <v>500000</v>
      </c>
      <c r="M104" s="64">
        <f t="shared" si="43"/>
        <v>0</v>
      </c>
      <c r="N104" s="63">
        <v>154200</v>
      </c>
      <c r="O104" s="63">
        <v>154200</v>
      </c>
      <c r="P104" s="64">
        <f t="shared" si="44"/>
        <v>0</v>
      </c>
      <c r="Q104" s="24">
        <v>85560</v>
      </c>
      <c r="R104" s="24">
        <v>85560</v>
      </c>
      <c r="S104" s="64">
        <f t="shared" si="45"/>
        <v>0</v>
      </c>
      <c r="T104" s="13">
        <v>160000</v>
      </c>
      <c r="U104" s="13">
        <v>160000</v>
      </c>
      <c r="V104" s="66">
        <f t="shared" si="46"/>
        <v>0</v>
      </c>
      <c r="W104" s="15">
        <v>368000</v>
      </c>
      <c r="X104" s="15">
        <v>368000</v>
      </c>
      <c r="Y104" s="66">
        <f t="shared" si="47"/>
        <v>0</v>
      </c>
      <c r="Z104" s="15">
        <v>250000</v>
      </c>
      <c r="AA104" s="15">
        <v>250000</v>
      </c>
      <c r="AB104" s="64">
        <f t="shared" si="48"/>
        <v>0</v>
      </c>
      <c r="AC104" s="15">
        <v>8000</v>
      </c>
      <c r="AD104" s="15">
        <v>8000</v>
      </c>
      <c r="AE104" s="64">
        <f t="shared" si="49"/>
        <v>0</v>
      </c>
      <c r="AF104" s="15">
        <v>4000</v>
      </c>
      <c r="AG104" s="15">
        <v>4000</v>
      </c>
      <c r="AH104" s="63">
        <f t="shared" si="50"/>
        <v>0</v>
      </c>
      <c r="AI104" s="15">
        <v>10000</v>
      </c>
      <c r="AJ104" s="15">
        <v>10000</v>
      </c>
      <c r="AK104" s="64">
        <f t="shared" si="51"/>
        <v>0</v>
      </c>
      <c r="AL104" s="15">
        <v>30000</v>
      </c>
      <c r="AM104" s="15">
        <v>30000</v>
      </c>
      <c r="AN104" s="64">
        <f t="shared" si="52"/>
        <v>0</v>
      </c>
      <c r="AO104" s="27">
        <v>40000</v>
      </c>
      <c r="AP104" s="27">
        <v>40000</v>
      </c>
      <c r="AQ104" s="64">
        <f t="shared" si="53"/>
        <v>0</v>
      </c>
      <c r="AR104" s="15">
        <v>11000</v>
      </c>
      <c r="AS104" s="15">
        <v>11000</v>
      </c>
      <c r="AT104" s="64">
        <f t="shared" si="54"/>
        <v>0</v>
      </c>
      <c r="AU104" s="15">
        <v>7500</v>
      </c>
      <c r="AV104" s="15">
        <v>7500</v>
      </c>
      <c r="AW104" s="64">
        <f t="shared" si="55"/>
        <v>0</v>
      </c>
      <c r="AX104" s="15">
        <v>5500</v>
      </c>
      <c r="AY104" s="15">
        <v>5500</v>
      </c>
      <c r="AZ104" s="64">
        <f t="shared" si="56"/>
        <v>0</v>
      </c>
      <c r="BA104" s="15">
        <v>16500</v>
      </c>
      <c r="BB104" s="15">
        <v>16500</v>
      </c>
      <c r="BC104" s="64">
        <f t="shared" si="57"/>
        <v>0</v>
      </c>
      <c r="BD104" s="15">
        <v>12200</v>
      </c>
      <c r="BE104" s="15">
        <v>12200</v>
      </c>
      <c r="BF104" s="64">
        <f t="shared" si="58"/>
        <v>0</v>
      </c>
      <c r="BG104" s="15">
        <v>12200</v>
      </c>
      <c r="BH104" s="15">
        <v>12200</v>
      </c>
      <c r="BI104" s="64">
        <f t="shared" si="59"/>
        <v>0</v>
      </c>
      <c r="BJ104" s="15">
        <v>11600</v>
      </c>
      <c r="BK104" s="15">
        <v>11600</v>
      </c>
      <c r="BL104" s="64">
        <f t="shared" si="60"/>
        <v>0</v>
      </c>
      <c r="BM104" s="15">
        <v>150000</v>
      </c>
      <c r="BN104" s="15">
        <v>150000</v>
      </c>
      <c r="BO104" s="64">
        <f t="shared" si="61"/>
        <v>0</v>
      </c>
    </row>
    <row r="105" spans="1:67" s="94" customFormat="1" ht="31.5">
      <c r="A105" s="3"/>
      <c r="B105" s="30" t="s">
        <v>120</v>
      </c>
      <c r="C105" s="13">
        <v>14798800</v>
      </c>
      <c r="D105" s="100"/>
      <c r="E105" s="13">
        <v>14798800</v>
      </c>
      <c r="F105" s="100"/>
      <c r="G105" s="64">
        <f t="shared" si="22"/>
        <v>0</v>
      </c>
      <c r="H105" s="13">
        <v>14798800</v>
      </c>
      <c r="I105" s="13">
        <v>12755818</v>
      </c>
      <c r="J105" s="63">
        <f t="shared" si="23"/>
        <v>-2042982</v>
      </c>
      <c r="K105" s="15"/>
      <c r="L105" s="15"/>
      <c r="M105" s="64">
        <f t="shared" si="43"/>
        <v>0</v>
      </c>
      <c r="N105" s="63"/>
      <c r="O105" s="63">
        <v>2042982</v>
      </c>
      <c r="P105" s="64">
        <f t="shared" si="44"/>
        <v>2042982</v>
      </c>
      <c r="Q105" s="24"/>
      <c r="R105" s="24"/>
      <c r="S105" s="64">
        <f t="shared" si="45"/>
        <v>0</v>
      </c>
      <c r="T105" s="13"/>
      <c r="U105" s="13"/>
      <c r="V105" s="66">
        <f t="shared" si="46"/>
        <v>0</v>
      </c>
      <c r="W105" s="15"/>
      <c r="X105" s="15"/>
      <c r="Y105" s="66">
        <f t="shared" si="47"/>
        <v>0</v>
      </c>
      <c r="Z105" s="15"/>
      <c r="AA105" s="15"/>
      <c r="AB105" s="64">
        <f t="shared" si="48"/>
        <v>0</v>
      </c>
      <c r="AC105" s="15"/>
      <c r="AD105" s="15"/>
      <c r="AE105" s="64">
        <f t="shared" si="49"/>
        <v>0</v>
      </c>
      <c r="AF105" s="15"/>
      <c r="AG105" s="15"/>
      <c r="AH105" s="63">
        <f t="shared" si="50"/>
        <v>0</v>
      </c>
      <c r="AI105" s="15"/>
      <c r="AJ105" s="15"/>
      <c r="AK105" s="64">
        <f t="shared" si="51"/>
        <v>0</v>
      </c>
      <c r="AL105" s="15"/>
      <c r="AM105" s="15"/>
      <c r="AN105" s="64">
        <f t="shared" si="52"/>
        <v>0</v>
      </c>
      <c r="AO105" s="27"/>
      <c r="AP105" s="27"/>
      <c r="AQ105" s="64">
        <f t="shared" si="53"/>
        <v>0</v>
      </c>
      <c r="AR105" s="15"/>
      <c r="AS105" s="15"/>
      <c r="AT105" s="64">
        <f t="shared" si="54"/>
        <v>0</v>
      </c>
      <c r="AU105" s="15"/>
      <c r="AV105" s="15"/>
      <c r="AW105" s="64">
        <f t="shared" si="55"/>
        <v>0</v>
      </c>
      <c r="AX105" s="15"/>
      <c r="AY105" s="15"/>
      <c r="AZ105" s="64">
        <f t="shared" si="56"/>
        <v>0</v>
      </c>
      <c r="BA105" s="15"/>
      <c r="BB105" s="15"/>
      <c r="BC105" s="64">
        <f t="shared" si="57"/>
        <v>0</v>
      </c>
      <c r="BD105" s="15"/>
      <c r="BE105" s="15"/>
      <c r="BF105" s="64">
        <f t="shared" si="58"/>
        <v>0</v>
      </c>
      <c r="BG105" s="15"/>
      <c r="BH105" s="15"/>
      <c r="BI105" s="64">
        <f t="shared" si="59"/>
        <v>0</v>
      </c>
      <c r="BJ105" s="15"/>
      <c r="BK105" s="15"/>
      <c r="BL105" s="64">
        <f t="shared" si="60"/>
        <v>0</v>
      </c>
      <c r="BM105" s="15"/>
      <c r="BN105" s="15"/>
      <c r="BO105" s="64">
        <f t="shared" si="61"/>
        <v>0</v>
      </c>
    </row>
    <row r="106" spans="1:67" s="137" customFormat="1" ht="47.25">
      <c r="A106" s="129"/>
      <c r="B106" s="130" t="s">
        <v>106</v>
      </c>
      <c r="C106" s="131">
        <v>4900000</v>
      </c>
      <c r="D106" s="131">
        <v>4900000</v>
      </c>
      <c r="E106" s="131">
        <v>4900000</v>
      </c>
      <c r="F106" s="131">
        <v>4900000</v>
      </c>
      <c r="G106" s="132">
        <f t="shared" si="22"/>
        <v>0</v>
      </c>
      <c r="H106" s="131"/>
      <c r="I106" s="131"/>
      <c r="J106" s="133">
        <f>I106-H106</f>
        <v>0</v>
      </c>
      <c r="K106" s="131"/>
      <c r="L106" s="131"/>
      <c r="M106" s="132">
        <f t="shared" si="43"/>
        <v>0</v>
      </c>
      <c r="N106" s="133"/>
      <c r="O106" s="133"/>
      <c r="P106" s="132">
        <f t="shared" si="44"/>
        <v>0</v>
      </c>
      <c r="Q106" s="134"/>
      <c r="R106" s="134"/>
      <c r="S106" s="132">
        <f t="shared" si="45"/>
        <v>0</v>
      </c>
      <c r="T106" s="131"/>
      <c r="U106" s="131"/>
      <c r="V106" s="135">
        <f t="shared" si="46"/>
        <v>0</v>
      </c>
      <c r="W106" s="131"/>
      <c r="X106" s="131"/>
      <c r="Y106" s="135">
        <f t="shared" si="47"/>
        <v>0</v>
      </c>
      <c r="Z106" s="131"/>
      <c r="AA106" s="131"/>
      <c r="AB106" s="132">
        <f t="shared" si="48"/>
        <v>0</v>
      </c>
      <c r="AC106" s="131"/>
      <c r="AD106" s="131"/>
      <c r="AE106" s="132">
        <f t="shared" si="49"/>
        <v>0</v>
      </c>
      <c r="AF106" s="131"/>
      <c r="AG106" s="131"/>
      <c r="AH106" s="133">
        <f t="shared" si="50"/>
        <v>0</v>
      </c>
      <c r="AI106" s="131"/>
      <c r="AJ106" s="131"/>
      <c r="AK106" s="132">
        <f t="shared" si="51"/>
        <v>0</v>
      </c>
      <c r="AL106" s="131"/>
      <c r="AM106" s="131"/>
      <c r="AN106" s="132">
        <f t="shared" si="52"/>
        <v>0</v>
      </c>
      <c r="AO106" s="136"/>
      <c r="AP106" s="136"/>
      <c r="AQ106" s="132">
        <f t="shared" si="53"/>
        <v>0</v>
      </c>
      <c r="AR106" s="131"/>
      <c r="AS106" s="131"/>
      <c r="AT106" s="132">
        <f t="shared" si="54"/>
        <v>0</v>
      </c>
      <c r="AU106" s="131"/>
      <c r="AV106" s="131"/>
      <c r="AW106" s="132">
        <f t="shared" si="55"/>
        <v>0</v>
      </c>
      <c r="AX106" s="131"/>
      <c r="AY106" s="131"/>
      <c r="AZ106" s="132">
        <f t="shared" si="56"/>
        <v>0</v>
      </c>
      <c r="BA106" s="131"/>
      <c r="BB106" s="131"/>
      <c r="BC106" s="132">
        <f t="shared" si="57"/>
        <v>0</v>
      </c>
      <c r="BD106" s="131"/>
      <c r="BE106" s="131"/>
      <c r="BF106" s="132">
        <f t="shared" si="58"/>
        <v>0</v>
      </c>
      <c r="BG106" s="131"/>
      <c r="BH106" s="131"/>
      <c r="BI106" s="132">
        <f t="shared" si="59"/>
        <v>0</v>
      </c>
      <c r="BJ106" s="131"/>
      <c r="BK106" s="131"/>
      <c r="BL106" s="132">
        <f t="shared" si="60"/>
        <v>0</v>
      </c>
      <c r="BM106" s="131"/>
      <c r="BN106" s="131"/>
      <c r="BO106" s="132">
        <f>BN106-BM106</f>
        <v>0</v>
      </c>
    </row>
    <row r="107" spans="1:67" s="94" customFormat="1" ht="31.5">
      <c r="A107" s="3"/>
      <c r="B107" s="30" t="s">
        <v>107</v>
      </c>
      <c r="C107" s="13">
        <v>95200</v>
      </c>
      <c r="D107" s="100"/>
      <c r="E107" s="13">
        <v>96686</v>
      </c>
      <c r="F107" s="100"/>
      <c r="G107" s="64">
        <f t="shared" si="22"/>
        <v>1486</v>
      </c>
      <c r="H107" s="13"/>
      <c r="I107" s="13"/>
      <c r="J107" s="63">
        <f t="shared" si="23"/>
        <v>0</v>
      </c>
      <c r="K107" s="15"/>
      <c r="L107" s="15"/>
      <c r="M107" s="64">
        <f t="shared" si="43"/>
        <v>0</v>
      </c>
      <c r="N107" s="63">
        <v>11800</v>
      </c>
      <c r="O107" s="63">
        <v>12420</v>
      </c>
      <c r="P107" s="64">
        <f t="shared" si="44"/>
        <v>620</v>
      </c>
      <c r="Q107" s="24">
        <v>12000</v>
      </c>
      <c r="R107" s="24">
        <v>12000</v>
      </c>
      <c r="S107" s="64">
        <f t="shared" si="45"/>
        <v>0</v>
      </c>
      <c r="T107" s="13">
        <v>100</v>
      </c>
      <c r="U107" s="13">
        <v>100</v>
      </c>
      <c r="V107" s="66">
        <f t="shared" si="46"/>
        <v>0</v>
      </c>
      <c r="W107" s="15">
        <v>21000</v>
      </c>
      <c r="X107" s="15">
        <v>21000</v>
      </c>
      <c r="Y107" s="66">
        <f t="shared" si="47"/>
        <v>0</v>
      </c>
      <c r="Z107" s="15">
        <v>15000</v>
      </c>
      <c r="AA107" s="15">
        <v>15000</v>
      </c>
      <c r="AB107" s="64">
        <f t="shared" si="48"/>
        <v>0</v>
      </c>
      <c r="AC107" s="15">
        <v>600</v>
      </c>
      <c r="AD107" s="15">
        <v>600</v>
      </c>
      <c r="AE107" s="64">
        <f t="shared" si="49"/>
        <v>0</v>
      </c>
      <c r="AF107" s="15">
        <v>3000</v>
      </c>
      <c r="AG107" s="15">
        <v>3000</v>
      </c>
      <c r="AH107" s="63">
        <f t="shared" si="50"/>
        <v>0</v>
      </c>
      <c r="AI107" s="15"/>
      <c r="AJ107" s="15"/>
      <c r="AK107" s="64">
        <f t="shared" si="51"/>
        <v>0</v>
      </c>
      <c r="AL107" s="15"/>
      <c r="AM107" s="15"/>
      <c r="AN107" s="64">
        <f t="shared" si="52"/>
        <v>0</v>
      </c>
      <c r="AO107" s="27">
        <v>1300</v>
      </c>
      <c r="AP107" s="27">
        <v>1300</v>
      </c>
      <c r="AQ107" s="64">
        <f t="shared" si="53"/>
        <v>0</v>
      </c>
      <c r="AR107" s="27">
        <v>10500</v>
      </c>
      <c r="AS107" s="27">
        <v>10500</v>
      </c>
      <c r="AT107" s="64">
        <f t="shared" si="54"/>
        <v>0</v>
      </c>
      <c r="AU107" s="15">
        <v>500</v>
      </c>
      <c r="AV107" s="15">
        <v>500</v>
      </c>
      <c r="AW107" s="64">
        <f t="shared" si="55"/>
        <v>0</v>
      </c>
      <c r="AX107" s="15">
        <v>100</v>
      </c>
      <c r="AY107" s="15">
        <v>100</v>
      </c>
      <c r="AZ107" s="64">
        <f t="shared" si="56"/>
        <v>0</v>
      </c>
      <c r="BA107" s="15">
        <v>200</v>
      </c>
      <c r="BB107" s="15">
        <v>200</v>
      </c>
      <c r="BC107" s="64">
        <f t="shared" si="57"/>
        <v>0</v>
      </c>
      <c r="BD107" s="15">
        <v>12000</v>
      </c>
      <c r="BE107" s="15">
        <v>12000</v>
      </c>
      <c r="BF107" s="64">
        <f t="shared" si="58"/>
        <v>0</v>
      </c>
      <c r="BG107" s="15"/>
      <c r="BH107" s="15"/>
      <c r="BI107" s="64">
        <f t="shared" si="59"/>
        <v>0</v>
      </c>
      <c r="BJ107" s="15">
        <v>6800</v>
      </c>
      <c r="BK107" s="15">
        <v>7666</v>
      </c>
      <c r="BL107" s="64">
        <f t="shared" si="60"/>
        <v>866</v>
      </c>
      <c r="BM107" s="15">
        <v>300</v>
      </c>
      <c r="BN107" s="15">
        <v>300</v>
      </c>
      <c r="BO107" s="64">
        <f t="shared" si="61"/>
        <v>0</v>
      </c>
    </row>
    <row r="108" spans="1:67" s="94" customFormat="1" ht="16.5" customHeight="1">
      <c r="A108" s="3"/>
      <c r="B108" s="30" t="s">
        <v>108</v>
      </c>
      <c r="C108" s="13">
        <v>5541000</v>
      </c>
      <c r="D108" s="100"/>
      <c r="E108" s="13">
        <v>5701586</v>
      </c>
      <c r="F108" s="100"/>
      <c r="G108" s="64">
        <f t="shared" si="22"/>
        <v>160586</v>
      </c>
      <c r="H108" s="13"/>
      <c r="I108" s="13"/>
      <c r="J108" s="63">
        <f t="shared" si="23"/>
        <v>0</v>
      </c>
      <c r="K108" s="15"/>
      <c r="L108" s="15"/>
      <c r="M108" s="64">
        <f aca="true" t="shared" si="62" ref="M108:M117">L108-K108</f>
        <v>0</v>
      </c>
      <c r="N108" s="63"/>
      <c r="O108" s="63"/>
      <c r="P108" s="64">
        <f aca="true" t="shared" si="63" ref="P108:P117">O108-N108</f>
        <v>0</v>
      </c>
      <c r="Q108" s="24">
        <v>2238000</v>
      </c>
      <c r="R108" s="24">
        <v>2238000</v>
      </c>
      <c r="S108" s="64">
        <f aca="true" t="shared" si="64" ref="S108:S117">R108-Q108</f>
        <v>0</v>
      </c>
      <c r="T108" s="13">
        <v>1010000</v>
      </c>
      <c r="U108" s="13">
        <v>1079293</v>
      </c>
      <c r="V108" s="66">
        <f aca="true" t="shared" si="65" ref="V108:V117">U108-T108</f>
        <v>69293</v>
      </c>
      <c r="W108" s="15">
        <v>240000</v>
      </c>
      <c r="X108" s="15">
        <v>240000</v>
      </c>
      <c r="Y108" s="66">
        <f aca="true" t="shared" si="66" ref="Y108:Y117">X108-W108</f>
        <v>0</v>
      </c>
      <c r="Z108" s="15">
        <v>659000</v>
      </c>
      <c r="AA108" s="15">
        <v>661007</v>
      </c>
      <c r="AB108" s="64">
        <f aca="true" t="shared" si="67" ref="AB108:AB117">AA108-Z108</f>
        <v>2007</v>
      </c>
      <c r="AC108" s="15">
        <v>55000</v>
      </c>
      <c r="AD108" s="15">
        <v>55000</v>
      </c>
      <c r="AE108" s="64">
        <f aca="true" t="shared" si="68" ref="AE108:AE117">AD108-AC108</f>
        <v>0</v>
      </c>
      <c r="AF108" s="15">
        <v>180000</v>
      </c>
      <c r="AG108" s="15">
        <v>180000</v>
      </c>
      <c r="AH108" s="63">
        <f aca="true" t="shared" si="69" ref="AH108:AH117">AG108-AF108</f>
        <v>0</v>
      </c>
      <c r="AI108" s="15"/>
      <c r="AJ108" s="15"/>
      <c r="AK108" s="64">
        <f aca="true" t="shared" si="70" ref="AK108:AK117">AJ108-AI108</f>
        <v>0</v>
      </c>
      <c r="AL108" s="15">
        <v>233000</v>
      </c>
      <c r="AM108" s="15">
        <v>253633</v>
      </c>
      <c r="AN108" s="64">
        <f aca="true" t="shared" si="71" ref="AN108:AN117">AM108-AL108</f>
        <v>20633</v>
      </c>
      <c r="AO108" s="27">
        <v>30000</v>
      </c>
      <c r="AP108" s="27">
        <v>30000</v>
      </c>
      <c r="AQ108" s="64">
        <f aca="true" t="shared" si="72" ref="AQ108:AQ117">AP108-AO108</f>
        <v>0</v>
      </c>
      <c r="AR108" s="15">
        <v>80000</v>
      </c>
      <c r="AS108" s="15">
        <v>80225</v>
      </c>
      <c r="AT108" s="64">
        <f aca="true" t="shared" si="73" ref="AT108:AT117">AS108-AR108</f>
        <v>225</v>
      </c>
      <c r="AU108" s="15">
        <v>3000</v>
      </c>
      <c r="AV108" s="15">
        <v>24769</v>
      </c>
      <c r="AW108" s="64">
        <f aca="true" t="shared" si="74" ref="AW108:AW117">AV108-AU108</f>
        <v>21769</v>
      </c>
      <c r="AX108" s="15">
        <v>25000</v>
      </c>
      <c r="AY108" s="15">
        <v>25000</v>
      </c>
      <c r="AZ108" s="64">
        <f aca="true" t="shared" si="75" ref="AZ108:AZ117">AY108-AX108</f>
        <v>0</v>
      </c>
      <c r="BA108" s="15">
        <v>300000</v>
      </c>
      <c r="BB108" s="15">
        <v>312913</v>
      </c>
      <c r="BC108" s="64">
        <f aca="true" t="shared" si="76" ref="BC108:BC117">BB108-BA108</f>
        <v>12913</v>
      </c>
      <c r="BD108" s="15">
        <v>14000</v>
      </c>
      <c r="BE108" s="15">
        <v>14000</v>
      </c>
      <c r="BF108" s="64">
        <f aca="true" t="shared" si="77" ref="BF108:BF117">BE108-BD108</f>
        <v>0</v>
      </c>
      <c r="BG108" s="15">
        <v>80000</v>
      </c>
      <c r="BH108" s="15">
        <v>81168</v>
      </c>
      <c r="BI108" s="64">
        <f aca="true" t="shared" si="78" ref="BI108:BI117">BH108-BG108</f>
        <v>1168</v>
      </c>
      <c r="BJ108" s="15">
        <v>214000</v>
      </c>
      <c r="BK108" s="15">
        <v>230848</v>
      </c>
      <c r="BL108" s="64">
        <f aca="true" t="shared" si="79" ref="BL108:BL117">BK108-BJ108</f>
        <v>16848</v>
      </c>
      <c r="BM108" s="15">
        <v>180000</v>
      </c>
      <c r="BN108" s="15">
        <v>195730</v>
      </c>
      <c r="BO108" s="64">
        <f t="shared" si="61"/>
        <v>15730</v>
      </c>
    </row>
    <row r="109" spans="1:67" s="94" customFormat="1" ht="33" customHeight="1">
      <c r="A109" s="3"/>
      <c r="B109" s="30" t="s">
        <v>109</v>
      </c>
      <c r="C109" s="13">
        <v>100000</v>
      </c>
      <c r="D109" s="100"/>
      <c r="E109" s="13">
        <v>100000</v>
      </c>
      <c r="F109" s="100"/>
      <c r="G109" s="64">
        <f t="shared" si="22"/>
        <v>0</v>
      </c>
      <c r="H109" s="13"/>
      <c r="I109" s="13"/>
      <c r="J109" s="63">
        <f t="shared" si="23"/>
        <v>0</v>
      </c>
      <c r="K109" s="15"/>
      <c r="L109" s="15"/>
      <c r="M109" s="64">
        <f t="shared" si="62"/>
        <v>0</v>
      </c>
      <c r="N109" s="63"/>
      <c r="O109" s="63"/>
      <c r="P109" s="64">
        <f t="shared" si="63"/>
        <v>0</v>
      </c>
      <c r="Q109" s="24">
        <v>5000</v>
      </c>
      <c r="R109" s="24">
        <v>5000</v>
      </c>
      <c r="S109" s="64">
        <f t="shared" si="64"/>
        <v>0</v>
      </c>
      <c r="T109" s="13">
        <v>10000</v>
      </c>
      <c r="U109" s="13">
        <v>10000</v>
      </c>
      <c r="V109" s="66">
        <f t="shared" si="65"/>
        <v>0</v>
      </c>
      <c r="W109" s="15">
        <v>7900</v>
      </c>
      <c r="X109" s="15">
        <v>7900</v>
      </c>
      <c r="Y109" s="66">
        <f t="shared" si="66"/>
        <v>0</v>
      </c>
      <c r="Z109" s="15">
        <v>5100</v>
      </c>
      <c r="AA109" s="15">
        <v>5100</v>
      </c>
      <c r="AB109" s="64">
        <f t="shared" si="67"/>
        <v>0</v>
      </c>
      <c r="AC109" s="15">
        <v>2700</v>
      </c>
      <c r="AD109" s="15">
        <v>2700</v>
      </c>
      <c r="AE109" s="64">
        <f t="shared" si="68"/>
        <v>0</v>
      </c>
      <c r="AF109" s="15">
        <v>4300</v>
      </c>
      <c r="AG109" s="15">
        <v>4300</v>
      </c>
      <c r="AH109" s="63">
        <f t="shared" si="69"/>
        <v>0</v>
      </c>
      <c r="AI109" s="15">
        <v>1500</v>
      </c>
      <c r="AJ109" s="15">
        <v>1500</v>
      </c>
      <c r="AK109" s="64">
        <f t="shared" si="70"/>
        <v>0</v>
      </c>
      <c r="AL109" s="15">
        <v>7700</v>
      </c>
      <c r="AM109" s="15">
        <v>7700</v>
      </c>
      <c r="AN109" s="64">
        <f t="shared" si="71"/>
        <v>0</v>
      </c>
      <c r="AO109" s="27">
        <v>5000</v>
      </c>
      <c r="AP109" s="27">
        <v>5000</v>
      </c>
      <c r="AQ109" s="64">
        <f t="shared" si="72"/>
        <v>0</v>
      </c>
      <c r="AR109" s="15">
        <v>800</v>
      </c>
      <c r="AS109" s="15">
        <v>800</v>
      </c>
      <c r="AT109" s="64">
        <f t="shared" si="73"/>
        <v>0</v>
      </c>
      <c r="AU109" s="15">
        <v>3800</v>
      </c>
      <c r="AV109" s="15">
        <v>3800</v>
      </c>
      <c r="AW109" s="64">
        <f t="shared" si="74"/>
        <v>0</v>
      </c>
      <c r="AX109" s="15">
        <v>6000</v>
      </c>
      <c r="AY109" s="15">
        <v>6000</v>
      </c>
      <c r="AZ109" s="64">
        <f t="shared" si="75"/>
        <v>0</v>
      </c>
      <c r="BA109" s="15">
        <v>6800</v>
      </c>
      <c r="BB109" s="15">
        <v>6800</v>
      </c>
      <c r="BC109" s="64">
        <f t="shared" si="76"/>
        <v>0</v>
      </c>
      <c r="BD109" s="15">
        <v>6200</v>
      </c>
      <c r="BE109" s="15">
        <v>6200</v>
      </c>
      <c r="BF109" s="64">
        <f t="shared" si="77"/>
        <v>0</v>
      </c>
      <c r="BG109" s="15">
        <v>7100</v>
      </c>
      <c r="BH109" s="15">
        <v>7100</v>
      </c>
      <c r="BI109" s="64">
        <f t="shared" si="78"/>
        <v>0</v>
      </c>
      <c r="BJ109" s="15">
        <v>5100</v>
      </c>
      <c r="BK109" s="15">
        <v>5100</v>
      </c>
      <c r="BL109" s="64">
        <f t="shared" si="79"/>
        <v>0</v>
      </c>
      <c r="BM109" s="15">
        <v>15000</v>
      </c>
      <c r="BN109" s="15">
        <v>15000</v>
      </c>
      <c r="BO109" s="64">
        <f aca="true" t="shared" si="80" ref="BO109:BO117">BN109-BM109</f>
        <v>0</v>
      </c>
    </row>
    <row r="110" spans="1:67" s="94" customFormat="1" ht="17.25" customHeight="1">
      <c r="A110" s="3"/>
      <c r="B110" s="30" t="s">
        <v>110</v>
      </c>
      <c r="C110" s="13">
        <v>890000</v>
      </c>
      <c r="D110" s="100"/>
      <c r="E110" s="13">
        <v>526295</v>
      </c>
      <c r="F110" s="100"/>
      <c r="G110" s="64">
        <f t="shared" si="22"/>
        <v>-363705</v>
      </c>
      <c r="H110" s="13"/>
      <c r="I110" s="13"/>
      <c r="J110" s="63">
        <f t="shared" si="23"/>
        <v>0</v>
      </c>
      <c r="K110" s="15">
        <v>25000</v>
      </c>
      <c r="L110" s="15">
        <v>25000</v>
      </c>
      <c r="M110" s="64">
        <f t="shared" si="62"/>
        <v>0</v>
      </c>
      <c r="N110" s="63"/>
      <c r="O110" s="63"/>
      <c r="P110" s="64">
        <f t="shared" si="63"/>
        <v>0</v>
      </c>
      <c r="Q110" s="24"/>
      <c r="R110" s="24"/>
      <c r="S110" s="64">
        <f t="shared" si="64"/>
        <v>0</v>
      </c>
      <c r="T110" s="13">
        <v>50000</v>
      </c>
      <c r="U110" s="13">
        <v>15000</v>
      </c>
      <c r="V110" s="66">
        <f t="shared" si="65"/>
        <v>-35000</v>
      </c>
      <c r="W110" s="15">
        <v>150000</v>
      </c>
      <c r="X110" s="15">
        <v>150000</v>
      </c>
      <c r="Y110" s="66">
        <f t="shared" si="66"/>
        <v>0</v>
      </c>
      <c r="Z110" s="15"/>
      <c r="AA110" s="15"/>
      <c r="AB110" s="64">
        <f t="shared" si="67"/>
        <v>0</v>
      </c>
      <c r="AC110" s="15"/>
      <c r="AD110" s="15"/>
      <c r="AE110" s="64">
        <f t="shared" si="68"/>
        <v>0</v>
      </c>
      <c r="AF110" s="15"/>
      <c r="AG110" s="15"/>
      <c r="AH110" s="63">
        <f t="shared" si="69"/>
        <v>0</v>
      </c>
      <c r="AI110" s="15"/>
      <c r="AJ110" s="15"/>
      <c r="AK110" s="64">
        <f t="shared" si="70"/>
        <v>0</v>
      </c>
      <c r="AL110" s="15">
        <v>50000</v>
      </c>
      <c r="AM110" s="15">
        <v>50000</v>
      </c>
      <c r="AN110" s="64">
        <f t="shared" si="71"/>
        <v>0</v>
      </c>
      <c r="AO110" s="27"/>
      <c r="AP110" s="27"/>
      <c r="AQ110" s="64">
        <f t="shared" si="72"/>
        <v>0</v>
      </c>
      <c r="AR110" s="15">
        <v>300000</v>
      </c>
      <c r="AS110" s="15">
        <v>100000</v>
      </c>
      <c r="AT110" s="64">
        <f t="shared" si="73"/>
        <v>-200000</v>
      </c>
      <c r="AU110" s="15">
        <v>300000</v>
      </c>
      <c r="AV110" s="15">
        <v>74295</v>
      </c>
      <c r="AW110" s="64">
        <f t="shared" si="74"/>
        <v>-225705</v>
      </c>
      <c r="AX110" s="15"/>
      <c r="AY110" s="15"/>
      <c r="AZ110" s="64">
        <f t="shared" si="75"/>
        <v>0</v>
      </c>
      <c r="BA110" s="15">
        <v>15000</v>
      </c>
      <c r="BB110" s="15">
        <v>112000</v>
      </c>
      <c r="BC110" s="64">
        <f t="shared" si="76"/>
        <v>97000</v>
      </c>
      <c r="BD110" s="15"/>
      <c r="BE110" s="15"/>
      <c r="BF110" s="64">
        <f t="shared" si="77"/>
        <v>0</v>
      </c>
      <c r="BG110" s="15"/>
      <c r="BH110" s="15"/>
      <c r="BI110" s="64">
        <f t="shared" si="78"/>
        <v>0</v>
      </c>
      <c r="BJ110" s="15"/>
      <c r="BK110" s="15"/>
      <c r="BL110" s="64">
        <f t="shared" si="79"/>
        <v>0</v>
      </c>
      <c r="BM110" s="15"/>
      <c r="BN110" s="15"/>
      <c r="BO110" s="64">
        <f t="shared" si="80"/>
        <v>0</v>
      </c>
    </row>
    <row r="111" spans="1:67" s="94" customFormat="1" ht="15.75">
      <c r="A111" s="3"/>
      <c r="B111" s="30" t="s">
        <v>111</v>
      </c>
      <c r="C111" s="13">
        <v>5608881</v>
      </c>
      <c r="D111" s="100"/>
      <c r="E111" s="13">
        <v>5608881</v>
      </c>
      <c r="F111" s="100"/>
      <c r="G111" s="64">
        <f t="shared" si="22"/>
        <v>0</v>
      </c>
      <c r="H111" s="13">
        <v>2202801</v>
      </c>
      <c r="I111" s="13">
        <v>2202801</v>
      </c>
      <c r="J111" s="63">
        <f t="shared" si="23"/>
        <v>0</v>
      </c>
      <c r="K111" s="15">
        <v>137675</v>
      </c>
      <c r="L111" s="15">
        <v>137675</v>
      </c>
      <c r="M111" s="64">
        <f t="shared" si="62"/>
        <v>0</v>
      </c>
      <c r="N111" s="63">
        <v>275350</v>
      </c>
      <c r="O111" s="63">
        <v>275350</v>
      </c>
      <c r="P111" s="64">
        <f t="shared" si="63"/>
        <v>0</v>
      </c>
      <c r="Q111" s="24">
        <v>27535</v>
      </c>
      <c r="R111" s="24">
        <v>27535</v>
      </c>
      <c r="S111" s="64">
        <f t="shared" si="64"/>
        <v>0</v>
      </c>
      <c r="T111" s="13">
        <v>413025</v>
      </c>
      <c r="U111" s="13">
        <v>413025</v>
      </c>
      <c r="V111" s="66">
        <f t="shared" si="65"/>
        <v>0</v>
      </c>
      <c r="W111" s="15">
        <v>330420</v>
      </c>
      <c r="X111" s="15">
        <v>330420</v>
      </c>
      <c r="Y111" s="66">
        <f t="shared" si="66"/>
        <v>0</v>
      </c>
      <c r="Z111" s="15">
        <v>688375</v>
      </c>
      <c r="AA111" s="15">
        <v>688375</v>
      </c>
      <c r="AB111" s="64">
        <f t="shared" si="67"/>
        <v>0</v>
      </c>
      <c r="AC111" s="15"/>
      <c r="AD111" s="15"/>
      <c r="AE111" s="64">
        <f t="shared" si="68"/>
        <v>0</v>
      </c>
      <c r="AF111" s="15">
        <v>38549</v>
      </c>
      <c r="AG111" s="15">
        <v>38549</v>
      </c>
      <c r="AH111" s="63">
        <f t="shared" si="69"/>
        <v>0</v>
      </c>
      <c r="AI111" s="15">
        <v>27535</v>
      </c>
      <c r="AJ111" s="15">
        <v>27535</v>
      </c>
      <c r="AK111" s="64">
        <f t="shared" si="70"/>
        <v>0</v>
      </c>
      <c r="AL111" s="15">
        <v>99126</v>
      </c>
      <c r="AM111" s="15">
        <v>99126</v>
      </c>
      <c r="AN111" s="64">
        <f t="shared" si="71"/>
        <v>0</v>
      </c>
      <c r="AO111" s="27">
        <v>192745</v>
      </c>
      <c r="AP111" s="27">
        <v>192745</v>
      </c>
      <c r="AQ111" s="64">
        <f t="shared" si="72"/>
        <v>0</v>
      </c>
      <c r="AR111" s="15">
        <v>27535</v>
      </c>
      <c r="AS111" s="15">
        <v>27535</v>
      </c>
      <c r="AT111" s="64">
        <f t="shared" si="73"/>
        <v>0</v>
      </c>
      <c r="AU111" s="15">
        <v>19274</v>
      </c>
      <c r="AV111" s="15">
        <v>19274</v>
      </c>
      <c r="AW111" s="64">
        <f t="shared" si="74"/>
        <v>0</v>
      </c>
      <c r="AX111" s="15">
        <v>68838</v>
      </c>
      <c r="AY111" s="15">
        <v>68838</v>
      </c>
      <c r="AZ111" s="64">
        <f t="shared" si="75"/>
        <v>0</v>
      </c>
      <c r="BA111" s="15">
        <v>137675</v>
      </c>
      <c r="BB111" s="15">
        <v>137675</v>
      </c>
      <c r="BC111" s="64">
        <f t="shared" si="76"/>
        <v>0</v>
      </c>
      <c r="BD111" s="15">
        <v>13768</v>
      </c>
      <c r="BE111" s="15">
        <v>13768</v>
      </c>
      <c r="BF111" s="64">
        <f t="shared" si="77"/>
        <v>0</v>
      </c>
      <c r="BG111" s="15">
        <v>302885</v>
      </c>
      <c r="BH111" s="15">
        <v>302885</v>
      </c>
      <c r="BI111" s="64">
        <f t="shared" si="78"/>
        <v>0</v>
      </c>
      <c r="BJ111" s="15">
        <v>55070</v>
      </c>
      <c r="BK111" s="15">
        <v>55070</v>
      </c>
      <c r="BL111" s="64">
        <f t="shared" si="79"/>
        <v>0</v>
      </c>
      <c r="BM111" s="15">
        <v>550700</v>
      </c>
      <c r="BN111" s="15">
        <v>550700</v>
      </c>
      <c r="BO111" s="64">
        <f t="shared" si="80"/>
        <v>0</v>
      </c>
    </row>
    <row r="112" spans="1:67" s="94" customFormat="1" ht="31.5">
      <c r="A112" s="3"/>
      <c r="B112" s="30" t="s">
        <v>112</v>
      </c>
      <c r="C112" s="13">
        <v>12613900</v>
      </c>
      <c r="D112" s="100"/>
      <c r="E112" s="13">
        <v>12613900</v>
      </c>
      <c r="F112" s="100"/>
      <c r="G112" s="64">
        <f t="shared" si="22"/>
        <v>0</v>
      </c>
      <c r="H112" s="13"/>
      <c r="I112" s="13"/>
      <c r="J112" s="63">
        <f t="shared" si="23"/>
        <v>0</v>
      </c>
      <c r="K112" s="15"/>
      <c r="L112" s="15"/>
      <c r="M112" s="64">
        <f t="shared" si="62"/>
        <v>0</v>
      </c>
      <c r="N112" s="63"/>
      <c r="O112" s="63"/>
      <c r="P112" s="64">
        <f t="shared" si="63"/>
        <v>0</v>
      </c>
      <c r="Q112" s="24">
        <v>1790852</v>
      </c>
      <c r="R112" s="24">
        <v>1790852</v>
      </c>
      <c r="S112" s="64">
        <f t="shared" si="64"/>
        <v>0</v>
      </c>
      <c r="T112" s="13">
        <v>1051155</v>
      </c>
      <c r="U112" s="13">
        <v>1051155</v>
      </c>
      <c r="V112" s="66">
        <f t="shared" si="65"/>
        <v>0</v>
      </c>
      <c r="W112" s="15">
        <v>856496</v>
      </c>
      <c r="X112" s="15">
        <v>856496</v>
      </c>
      <c r="Y112" s="66">
        <f t="shared" si="66"/>
        <v>0</v>
      </c>
      <c r="Z112" s="15">
        <v>739697</v>
      </c>
      <c r="AA112" s="15">
        <v>739697</v>
      </c>
      <c r="AB112" s="64">
        <f t="shared" si="67"/>
        <v>0</v>
      </c>
      <c r="AC112" s="15">
        <v>350379</v>
      </c>
      <c r="AD112" s="15">
        <v>350379</v>
      </c>
      <c r="AE112" s="64">
        <f t="shared" si="68"/>
        <v>0</v>
      </c>
      <c r="AF112" s="15">
        <v>506099</v>
      </c>
      <c r="AG112" s="15">
        <v>506099</v>
      </c>
      <c r="AH112" s="63">
        <f t="shared" si="69"/>
        <v>0</v>
      </c>
      <c r="AI112" s="15">
        <v>155720</v>
      </c>
      <c r="AJ112" s="15">
        <v>155720</v>
      </c>
      <c r="AK112" s="64">
        <f t="shared" si="70"/>
        <v>0</v>
      </c>
      <c r="AL112" s="15">
        <v>545038</v>
      </c>
      <c r="AM112" s="15">
        <v>545038</v>
      </c>
      <c r="AN112" s="64">
        <f t="shared" si="71"/>
        <v>0</v>
      </c>
      <c r="AO112" s="27">
        <v>583977</v>
      </c>
      <c r="AP112" s="27">
        <v>583977</v>
      </c>
      <c r="AQ112" s="64">
        <f t="shared" si="72"/>
        <v>0</v>
      </c>
      <c r="AR112" s="15">
        <v>350379</v>
      </c>
      <c r="AS112" s="15">
        <v>350379</v>
      </c>
      <c r="AT112" s="64">
        <f t="shared" si="73"/>
        <v>0</v>
      </c>
      <c r="AU112" s="15">
        <v>467178</v>
      </c>
      <c r="AV112" s="15">
        <v>467178</v>
      </c>
      <c r="AW112" s="64">
        <f t="shared" si="74"/>
        <v>0</v>
      </c>
      <c r="AX112" s="15">
        <v>778636</v>
      </c>
      <c r="AY112" s="15">
        <v>778636</v>
      </c>
      <c r="AZ112" s="64">
        <f t="shared" si="75"/>
        <v>0</v>
      </c>
      <c r="BA112" s="15">
        <v>389318</v>
      </c>
      <c r="BB112" s="15">
        <v>389318</v>
      </c>
      <c r="BC112" s="64">
        <f t="shared" si="76"/>
        <v>0</v>
      </c>
      <c r="BD112" s="15">
        <v>583977</v>
      </c>
      <c r="BE112" s="15">
        <v>583977</v>
      </c>
      <c r="BF112" s="64">
        <f t="shared" si="77"/>
        <v>0</v>
      </c>
      <c r="BG112" s="15">
        <v>583977</v>
      </c>
      <c r="BH112" s="15">
        <v>583977</v>
      </c>
      <c r="BI112" s="64">
        <f t="shared" si="78"/>
        <v>0</v>
      </c>
      <c r="BJ112" s="15">
        <v>545038</v>
      </c>
      <c r="BK112" s="15">
        <v>545038</v>
      </c>
      <c r="BL112" s="64">
        <f t="shared" si="79"/>
        <v>0</v>
      </c>
      <c r="BM112" s="15">
        <v>2335984</v>
      </c>
      <c r="BN112" s="15">
        <v>2335984</v>
      </c>
      <c r="BO112" s="64">
        <f t="shared" si="80"/>
        <v>0</v>
      </c>
    </row>
    <row r="113" spans="1:67" s="94" customFormat="1" ht="31.5">
      <c r="A113" s="3"/>
      <c r="B113" s="30" t="s">
        <v>60</v>
      </c>
      <c r="C113" s="13">
        <v>1350900</v>
      </c>
      <c r="D113" s="100"/>
      <c r="E113" s="13">
        <v>1350900</v>
      </c>
      <c r="F113" s="100"/>
      <c r="G113" s="64">
        <f t="shared" si="22"/>
        <v>0</v>
      </c>
      <c r="H113" s="13">
        <v>621287</v>
      </c>
      <c r="I113" s="13">
        <v>621287</v>
      </c>
      <c r="J113" s="63">
        <f t="shared" si="23"/>
        <v>0</v>
      </c>
      <c r="K113" s="15">
        <v>63722</v>
      </c>
      <c r="L113" s="15">
        <v>63722</v>
      </c>
      <c r="M113" s="64">
        <f t="shared" si="62"/>
        <v>0</v>
      </c>
      <c r="N113" s="63">
        <v>47791</v>
      </c>
      <c r="O113" s="63">
        <v>47791</v>
      </c>
      <c r="P113" s="64">
        <f t="shared" si="63"/>
        <v>0</v>
      </c>
      <c r="Q113" s="24">
        <v>54163</v>
      </c>
      <c r="R113" s="24">
        <v>54163</v>
      </c>
      <c r="S113" s="64">
        <f t="shared" si="64"/>
        <v>0</v>
      </c>
      <c r="T113" s="13">
        <v>47791</v>
      </c>
      <c r="U113" s="13">
        <v>47791</v>
      </c>
      <c r="V113" s="66">
        <f t="shared" si="65"/>
        <v>0</v>
      </c>
      <c r="W113" s="15">
        <v>38233</v>
      </c>
      <c r="X113" s="15">
        <v>38233</v>
      </c>
      <c r="Y113" s="66">
        <f t="shared" si="66"/>
        <v>0</v>
      </c>
      <c r="Z113" s="15">
        <v>50977</v>
      </c>
      <c r="AA113" s="15">
        <v>50977</v>
      </c>
      <c r="AB113" s="64">
        <f t="shared" si="67"/>
        <v>0</v>
      </c>
      <c r="AC113" s="15">
        <v>22303</v>
      </c>
      <c r="AD113" s="15">
        <v>22303</v>
      </c>
      <c r="AE113" s="64">
        <f t="shared" si="68"/>
        <v>0</v>
      </c>
      <c r="AF113" s="15">
        <v>31861</v>
      </c>
      <c r="AG113" s="15">
        <v>31861</v>
      </c>
      <c r="AH113" s="63">
        <f t="shared" si="69"/>
        <v>0</v>
      </c>
      <c r="AI113" s="15">
        <v>15930</v>
      </c>
      <c r="AJ113" s="15">
        <v>15930</v>
      </c>
      <c r="AK113" s="64">
        <f t="shared" si="70"/>
        <v>0</v>
      </c>
      <c r="AL113" s="15">
        <v>41419</v>
      </c>
      <c r="AM113" s="15">
        <v>41419</v>
      </c>
      <c r="AN113" s="64">
        <f t="shared" si="71"/>
        <v>0</v>
      </c>
      <c r="AO113" s="27">
        <v>35047</v>
      </c>
      <c r="AP113" s="27">
        <v>35047</v>
      </c>
      <c r="AQ113" s="64">
        <f t="shared" si="72"/>
        <v>0</v>
      </c>
      <c r="AR113" s="15">
        <v>25489</v>
      </c>
      <c r="AS113" s="15">
        <v>25489</v>
      </c>
      <c r="AT113" s="64">
        <f t="shared" si="73"/>
        <v>0</v>
      </c>
      <c r="AU113" s="15">
        <v>19117</v>
      </c>
      <c r="AV113" s="15">
        <v>19117</v>
      </c>
      <c r="AW113" s="64">
        <f t="shared" si="74"/>
        <v>0</v>
      </c>
      <c r="AX113" s="15">
        <v>31861</v>
      </c>
      <c r="AY113" s="15">
        <v>31861</v>
      </c>
      <c r="AZ113" s="64">
        <f t="shared" si="75"/>
        <v>0</v>
      </c>
      <c r="BA113" s="15">
        <v>54163</v>
      </c>
      <c r="BB113" s="15">
        <v>54163</v>
      </c>
      <c r="BC113" s="64">
        <f t="shared" si="76"/>
        <v>0</v>
      </c>
      <c r="BD113" s="15">
        <v>28675</v>
      </c>
      <c r="BE113" s="15">
        <v>28675</v>
      </c>
      <c r="BF113" s="64">
        <f t="shared" si="77"/>
        <v>0</v>
      </c>
      <c r="BG113" s="15">
        <v>47791</v>
      </c>
      <c r="BH113" s="15">
        <v>47791</v>
      </c>
      <c r="BI113" s="64">
        <f t="shared" si="78"/>
        <v>0</v>
      </c>
      <c r="BJ113" s="15">
        <v>35047</v>
      </c>
      <c r="BK113" s="15">
        <v>35047</v>
      </c>
      <c r="BL113" s="64">
        <f t="shared" si="79"/>
        <v>0</v>
      </c>
      <c r="BM113" s="15">
        <v>38233</v>
      </c>
      <c r="BN113" s="15">
        <v>38233</v>
      </c>
      <c r="BO113" s="64">
        <f t="shared" si="80"/>
        <v>0</v>
      </c>
    </row>
    <row r="114" spans="1:67" s="94" customFormat="1" ht="31.5">
      <c r="A114" s="3"/>
      <c r="B114" s="30" t="s">
        <v>113</v>
      </c>
      <c r="C114" s="13">
        <v>67550833</v>
      </c>
      <c r="D114" s="100"/>
      <c r="E114" s="13">
        <v>67550833</v>
      </c>
      <c r="F114" s="100"/>
      <c r="G114" s="64">
        <f t="shared" si="22"/>
        <v>0</v>
      </c>
      <c r="H114" s="13">
        <v>26500139</v>
      </c>
      <c r="I114" s="13">
        <v>26500139</v>
      </c>
      <c r="J114" s="63">
        <f>I114-H114</f>
        <v>0</v>
      </c>
      <c r="K114" s="15">
        <v>7816398</v>
      </c>
      <c r="L114" s="15">
        <v>7816398</v>
      </c>
      <c r="M114" s="64">
        <f>L114-K114</f>
        <v>0</v>
      </c>
      <c r="N114" s="63">
        <v>2376277</v>
      </c>
      <c r="O114" s="63">
        <v>2376277</v>
      </c>
      <c r="P114" s="64">
        <f>O114-N114</f>
        <v>0</v>
      </c>
      <c r="Q114" s="24">
        <v>1582504</v>
      </c>
      <c r="R114" s="24">
        <v>1582504</v>
      </c>
      <c r="S114" s="64">
        <f>R114-Q114</f>
        <v>0</v>
      </c>
      <c r="T114" s="24">
        <v>3525008</v>
      </c>
      <c r="U114" s="24">
        <v>3525008</v>
      </c>
      <c r="V114" s="66">
        <f>U114-T114</f>
        <v>0</v>
      </c>
      <c r="W114" s="13">
        <v>3127901</v>
      </c>
      <c r="X114" s="13">
        <v>3127901</v>
      </c>
      <c r="Y114" s="66">
        <f>X114-W114</f>
        <v>0</v>
      </c>
      <c r="Z114" s="15">
        <v>3240837</v>
      </c>
      <c r="AA114" s="15">
        <v>3240837</v>
      </c>
      <c r="AB114" s="64">
        <f>AA114-Z114</f>
        <v>0</v>
      </c>
      <c r="AC114" s="15">
        <v>1140627</v>
      </c>
      <c r="AD114" s="15">
        <v>1140627</v>
      </c>
      <c r="AE114" s="64">
        <f>AD114-AC114</f>
        <v>0</v>
      </c>
      <c r="AF114" s="15">
        <v>1634627</v>
      </c>
      <c r="AG114" s="15">
        <v>1634627</v>
      </c>
      <c r="AH114" s="63">
        <f>AG114-AF114</f>
        <v>0</v>
      </c>
      <c r="AI114" s="15">
        <v>973516</v>
      </c>
      <c r="AJ114" s="15">
        <v>973516</v>
      </c>
      <c r="AK114" s="64">
        <f>AJ114-AI114</f>
        <v>0</v>
      </c>
      <c r="AL114" s="15">
        <v>1587546</v>
      </c>
      <c r="AM114" s="15">
        <v>1587546</v>
      </c>
      <c r="AN114" s="64">
        <f>AM114-AL114</f>
        <v>0</v>
      </c>
      <c r="AO114" s="15">
        <v>1629493</v>
      </c>
      <c r="AP114" s="15">
        <v>1629493</v>
      </c>
      <c r="AQ114" s="64">
        <f>AP114-AO114</f>
        <v>0</v>
      </c>
      <c r="AR114" s="27">
        <v>1325155</v>
      </c>
      <c r="AS114" s="27">
        <v>1325155</v>
      </c>
      <c r="AT114" s="64">
        <f>AS114-AR114</f>
        <v>0</v>
      </c>
      <c r="AU114" s="15">
        <v>1228335</v>
      </c>
      <c r="AV114" s="15">
        <v>1228335</v>
      </c>
      <c r="AW114" s="64">
        <f>AV114-AU114</f>
        <v>0</v>
      </c>
      <c r="AX114" s="15">
        <v>1533865</v>
      </c>
      <c r="AY114" s="15">
        <v>1533865</v>
      </c>
      <c r="AZ114" s="64">
        <f>AY114-AX114</f>
        <v>0</v>
      </c>
      <c r="BA114" s="15">
        <v>1636552</v>
      </c>
      <c r="BB114" s="15">
        <v>1636552</v>
      </c>
      <c r="BC114" s="64">
        <f>BB114-BA114</f>
        <v>0</v>
      </c>
      <c r="BD114" s="15">
        <v>1216253</v>
      </c>
      <c r="BE114" s="15">
        <v>1216253</v>
      </c>
      <c r="BF114" s="64">
        <f>BE114-BD114</f>
        <v>0</v>
      </c>
      <c r="BG114" s="15">
        <v>1722078</v>
      </c>
      <c r="BH114" s="15">
        <v>1722078</v>
      </c>
      <c r="BI114" s="64">
        <f>BH114-BG114</f>
        <v>0</v>
      </c>
      <c r="BJ114" s="15">
        <v>1410115</v>
      </c>
      <c r="BK114" s="15">
        <v>1410115</v>
      </c>
      <c r="BL114" s="64">
        <f>BK114-BJ114</f>
        <v>0</v>
      </c>
      <c r="BM114" s="15">
        <v>2343607</v>
      </c>
      <c r="BN114" s="15">
        <v>2343607</v>
      </c>
      <c r="BO114" s="64">
        <f>BN114-BM114</f>
        <v>0</v>
      </c>
    </row>
    <row r="115" spans="1:67" s="94" customFormat="1" ht="31.5">
      <c r="A115" s="3"/>
      <c r="B115" s="30" t="s">
        <v>114</v>
      </c>
      <c r="C115" s="13">
        <v>46295690</v>
      </c>
      <c r="D115" s="100"/>
      <c r="E115" s="13">
        <v>46295690</v>
      </c>
      <c r="F115" s="100"/>
      <c r="G115" s="64">
        <f t="shared" si="22"/>
        <v>0</v>
      </c>
      <c r="H115" s="13">
        <v>20005337</v>
      </c>
      <c r="I115" s="13">
        <v>20005337</v>
      </c>
      <c r="J115" s="63">
        <f t="shared" si="23"/>
        <v>0</v>
      </c>
      <c r="K115" s="15">
        <v>6420614</v>
      </c>
      <c r="L115" s="15">
        <v>6420614</v>
      </c>
      <c r="M115" s="64">
        <f t="shared" si="62"/>
        <v>0</v>
      </c>
      <c r="N115" s="63">
        <v>1435673</v>
      </c>
      <c r="O115" s="63">
        <v>1435673</v>
      </c>
      <c r="P115" s="64">
        <f t="shared" si="63"/>
        <v>0</v>
      </c>
      <c r="Q115" s="63">
        <v>1435673</v>
      </c>
      <c r="R115" s="63">
        <v>1435673</v>
      </c>
      <c r="S115" s="64">
        <f t="shared" si="64"/>
        <v>0</v>
      </c>
      <c r="T115" s="13">
        <v>2286641</v>
      </c>
      <c r="U115" s="13">
        <v>2286641</v>
      </c>
      <c r="V115" s="66">
        <f t="shared" si="65"/>
        <v>0</v>
      </c>
      <c r="W115" s="15">
        <v>1861157</v>
      </c>
      <c r="X115" s="15">
        <v>1861157</v>
      </c>
      <c r="Y115" s="66">
        <f t="shared" si="66"/>
        <v>0</v>
      </c>
      <c r="Z115" s="15">
        <v>2286641</v>
      </c>
      <c r="AA115" s="15">
        <v>2286641</v>
      </c>
      <c r="AB115" s="64">
        <f t="shared" si="67"/>
        <v>0</v>
      </c>
      <c r="AC115" s="15">
        <v>764890</v>
      </c>
      <c r="AD115" s="15">
        <v>764890</v>
      </c>
      <c r="AE115" s="64">
        <f t="shared" si="68"/>
        <v>0</v>
      </c>
      <c r="AF115" s="15">
        <v>764890</v>
      </c>
      <c r="AG115" s="15">
        <v>764890</v>
      </c>
      <c r="AH115" s="63">
        <f t="shared" si="69"/>
        <v>0</v>
      </c>
      <c r="AI115" s="15">
        <v>382668</v>
      </c>
      <c r="AJ115" s="15">
        <v>382668</v>
      </c>
      <c r="AK115" s="64">
        <f t="shared" si="70"/>
        <v>0</v>
      </c>
      <c r="AL115" s="15">
        <v>908948</v>
      </c>
      <c r="AM115" s="15">
        <v>908948</v>
      </c>
      <c r="AN115" s="64">
        <f t="shared" si="71"/>
        <v>0</v>
      </c>
      <c r="AO115" s="27">
        <v>1291615</v>
      </c>
      <c r="AP115" s="27">
        <v>1291615</v>
      </c>
      <c r="AQ115" s="64">
        <f t="shared" si="72"/>
        <v>0</v>
      </c>
      <c r="AR115" s="15">
        <v>764890</v>
      </c>
      <c r="AS115" s="15">
        <v>764890</v>
      </c>
      <c r="AT115" s="64">
        <f t="shared" si="73"/>
        <v>0</v>
      </c>
      <c r="AU115" s="15">
        <v>764890</v>
      </c>
      <c r="AV115" s="15">
        <v>764890</v>
      </c>
      <c r="AW115" s="64">
        <f t="shared" si="74"/>
        <v>0</v>
      </c>
      <c r="AX115" s="15">
        <v>764890</v>
      </c>
      <c r="AY115" s="15">
        <v>764890</v>
      </c>
      <c r="AZ115" s="64">
        <f t="shared" si="75"/>
        <v>0</v>
      </c>
      <c r="BA115" s="15">
        <v>764890</v>
      </c>
      <c r="BB115" s="15">
        <v>764890</v>
      </c>
      <c r="BC115" s="64">
        <f t="shared" si="76"/>
        <v>0</v>
      </c>
      <c r="BD115" s="15">
        <v>382668</v>
      </c>
      <c r="BE115" s="15">
        <v>382668</v>
      </c>
      <c r="BF115" s="64">
        <f t="shared" si="77"/>
        <v>0</v>
      </c>
      <c r="BG115" s="15">
        <v>764890</v>
      </c>
      <c r="BH115" s="15">
        <v>764890</v>
      </c>
      <c r="BI115" s="64">
        <f t="shared" si="78"/>
        <v>0</v>
      </c>
      <c r="BJ115" s="15">
        <v>382668</v>
      </c>
      <c r="BK115" s="15">
        <v>382668</v>
      </c>
      <c r="BL115" s="64">
        <f t="shared" si="79"/>
        <v>0</v>
      </c>
      <c r="BM115" s="15">
        <v>1861157</v>
      </c>
      <c r="BN115" s="15">
        <v>1861157</v>
      </c>
      <c r="BO115" s="64">
        <f t="shared" si="80"/>
        <v>0</v>
      </c>
    </row>
    <row r="116" spans="1:67" s="94" customFormat="1" ht="31.5">
      <c r="A116" s="3"/>
      <c r="B116" s="30" t="s">
        <v>115</v>
      </c>
      <c r="C116" s="13">
        <v>5357121</v>
      </c>
      <c r="D116" s="100"/>
      <c r="E116" s="13">
        <v>5357121</v>
      </c>
      <c r="F116" s="100"/>
      <c r="G116" s="64">
        <f t="shared" si="22"/>
        <v>0</v>
      </c>
      <c r="H116" s="13">
        <v>3505128</v>
      </c>
      <c r="I116" s="13">
        <v>3505128</v>
      </c>
      <c r="J116" s="63">
        <f t="shared" si="23"/>
        <v>0</v>
      </c>
      <c r="K116" s="15">
        <v>342548</v>
      </c>
      <c r="L116" s="15">
        <v>342548</v>
      </c>
      <c r="M116" s="64">
        <f t="shared" si="62"/>
        <v>0</v>
      </c>
      <c r="N116" s="63">
        <v>30069</v>
      </c>
      <c r="O116" s="63">
        <v>30069</v>
      </c>
      <c r="P116" s="64">
        <f t="shared" si="63"/>
        <v>0</v>
      </c>
      <c r="Q116" s="24">
        <v>32264</v>
      </c>
      <c r="R116" s="24">
        <v>32264</v>
      </c>
      <c r="S116" s="64">
        <f t="shared" si="64"/>
        <v>0</v>
      </c>
      <c r="T116" s="13">
        <v>452720</v>
      </c>
      <c r="U116" s="13">
        <v>452720</v>
      </c>
      <c r="V116" s="66">
        <f t="shared" si="65"/>
        <v>0</v>
      </c>
      <c r="W116" s="15">
        <v>445070</v>
      </c>
      <c r="X116" s="15">
        <v>445070</v>
      </c>
      <c r="Y116" s="66">
        <f t="shared" si="66"/>
        <v>0</v>
      </c>
      <c r="Z116" s="15">
        <v>238585</v>
      </c>
      <c r="AA116" s="15">
        <v>238585</v>
      </c>
      <c r="AB116" s="64">
        <f t="shared" si="67"/>
        <v>0</v>
      </c>
      <c r="AC116" s="15">
        <v>24464</v>
      </c>
      <c r="AD116" s="15">
        <v>24464</v>
      </c>
      <c r="AE116" s="64">
        <f t="shared" si="68"/>
        <v>0</v>
      </c>
      <c r="AF116" s="15">
        <v>22964</v>
      </c>
      <c r="AG116" s="15">
        <v>22964</v>
      </c>
      <c r="AH116" s="63">
        <f t="shared" si="69"/>
        <v>0</v>
      </c>
      <c r="AI116" s="15">
        <v>27014</v>
      </c>
      <c r="AJ116" s="15">
        <v>27014</v>
      </c>
      <c r="AK116" s="64">
        <f t="shared" si="70"/>
        <v>0</v>
      </c>
      <c r="AL116" s="15">
        <v>21164</v>
      </c>
      <c r="AM116" s="15">
        <v>21164</v>
      </c>
      <c r="AN116" s="64">
        <f t="shared" si="71"/>
        <v>0</v>
      </c>
      <c r="AO116" s="27">
        <v>25664</v>
      </c>
      <c r="AP116" s="27">
        <v>25664</v>
      </c>
      <c r="AQ116" s="64">
        <f t="shared" si="72"/>
        <v>0</v>
      </c>
      <c r="AR116" s="15">
        <v>24164</v>
      </c>
      <c r="AS116" s="15">
        <v>24164</v>
      </c>
      <c r="AT116" s="64">
        <f t="shared" si="73"/>
        <v>0</v>
      </c>
      <c r="AU116" s="15">
        <v>21464</v>
      </c>
      <c r="AV116" s="15">
        <v>21464</v>
      </c>
      <c r="AW116" s="64">
        <f t="shared" si="74"/>
        <v>0</v>
      </c>
      <c r="AX116" s="15">
        <v>27614</v>
      </c>
      <c r="AY116" s="15">
        <v>27614</v>
      </c>
      <c r="AZ116" s="64">
        <f t="shared" si="75"/>
        <v>0</v>
      </c>
      <c r="BA116" s="15">
        <v>25364</v>
      </c>
      <c r="BB116" s="15">
        <v>25364</v>
      </c>
      <c r="BC116" s="64">
        <f t="shared" si="76"/>
        <v>0</v>
      </c>
      <c r="BD116" s="15">
        <v>19514</v>
      </c>
      <c r="BE116" s="15">
        <v>19514</v>
      </c>
      <c r="BF116" s="64">
        <f t="shared" si="77"/>
        <v>0</v>
      </c>
      <c r="BG116" s="15">
        <v>22964</v>
      </c>
      <c r="BH116" s="15">
        <v>22964</v>
      </c>
      <c r="BI116" s="64">
        <f t="shared" si="78"/>
        <v>0</v>
      </c>
      <c r="BJ116" s="15">
        <v>24914</v>
      </c>
      <c r="BK116" s="15">
        <v>24914</v>
      </c>
      <c r="BL116" s="64">
        <f t="shared" si="79"/>
        <v>0</v>
      </c>
      <c r="BM116" s="15">
        <v>23469</v>
      </c>
      <c r="BN116" s="15">
        <v>23469</v>
      </c>
      <c r="BO116" s="64">
        <f t="shared" si="80"/>
        <v>0</v>
      </c>
    </row>
    <row r="117" spans="1:67" s="94" customFormat="1" ht="32.25" customHeight="1">
      <c r="A117" s="3"/>
      <c r="B117" s="30" t="s">
        <v>135</v>
      </c>
      <c r="C117" s="13"/>
      <c r="D117" s="100"/>
      <c r="E117" s="13">
        <v>156632500</v>
      </c>
      <c r="F117" s="100"/>
      <c r="G117" s="64">
        <f t="shared" si="22"/>
        <v>156632500</v>
      </c>
      <c r="H117" s="13"/>
      <c r="I117" s="13">
        <v>76879500</v>
      </c>
      <c r="J117" s="63">
        <f t="shared" si="23"/>
        <v>76879500</v>
      </c>
      <c r="K117" s="15"/>
      <c r="L117" s="15">
        <v>21789000</v>
      </c>
      <c r="M117" s="64">
        <f t="shared" si="62"/>
        <v>21789000</v>
      </c>
      <c r="N117" s="63"/>
      <c r="O117" s="63">
        <v>4522000</v>
      </c>
      <c r="P117" s="64">
        <f t="shared" si="63"/>
        <v>4522000</v>
      </c>
      <c r="Q117" s="24"/>
      <c r="R117" s="24">
        <v>2878000</v>
      </c>
      <c r="S117" s="64">
        <f t="shared" si="64"/>
        <v>2878000</v>
      </c>
      <c r="T117" s="13"/>
      <c r="U117" s="13">
        <v>7400000</v>
      </c>
      <c r="V117" s="66">
        <f t="shared" si="65"/>
        <v>7400000</v>
      </c>
      <c r="W117" s="15"/>
      <c r="X117" s="15">
        <v>6167000</v>
      </c>
      <c r="Y117" s="66">
        <f t="shared" si="66"/>
        <v>6167000</v>
      </c>
      <c r="Z117" s="15"/>
      <c r="AA117" s="15">
        <v>7400000</v>
      </c>
      <c r="AB117" s="64">
        <f t="shared" si="67"/>
        <v>7400000</v>
      </c>
      <c r="AC117" s="15"/>
      <c r="AD117" s="15">
        <v>1233000</v>
      </c>
      <c r="AE117" s="64">
        <f t="shared" si="68"/>
        <v>1233000</v>
      </c>
      <c r="AF117" s="15"/>
      <c r="AG117" s="15">
        <v>1233000</v>
      </c>
      <c r="AH117" s="63">
        <f t="shared" si="69"/>
        <v>1233000</v>
      </c>
      <c r="AI117" s="15"/>
      <c r="AJ117" s="15">
        <v>822000</v>
      </c>
      <c r="AK117" s="64">
        <f t="shared" si="70"/>
        <v>822000</v>
      </c>
      <c r="AL117" s="15"/>
      <c r="AM117" s="15">
        <v>2878000</v>
      </c>
      <c r="AN117" s="64">
        <f t="shared" si="71"/>
        <v>2878000</v>
      </c>
      <c r="AO117" s="27"/>
      <c r="AP117" s="27">
        <v>3289000</v>
      </c>
      <c r="AQ117" s="64">
        <f t="shared" si="72"/>
        <v>3289000</v>
      </c>
      <c r="AR117" s="15"/>
      <c r="AS117" s="15">
        <v>1233000</v>
      </c>
      <c r="AT117" s="64">
        <f t="shared" si="73"/>
        <v>1233000</v>
      </c>
      <c r="AU117" s="15"/>
      <c r="AV117" s="15">
        <v>1233000</v>
      </c>
      <c r="AW117" s="64">
        <f t="shared" si="74"/>
        <v>1233000</v>
      </c>
      <c r="AX117" s="15"/>
      <c r="AY117" s="15">
        <v>1644000</v>
      </c>
      <c r="AZ117" s="64">
        <f t="shared" si="75"/>
        <v>1644000</v>
      </c>
      <c r="BA117" s="15"/>
      <c r="BB117" s="15">
        <v>3289000</v>
      </c>
      <c r="BC117" s="64">
        <f t="shared" si="76"/>
        <v>3289000</v>
      </c>
      <c r="BD117" s="15"/>
      <c r="BE117" s="15">
        <v>1233000</v>
      </c>
      <c r="BF117" s="64">
        <f t="shared" si="77"/>
        <v>1233000</v>
      </c>
      <c r="BG117" s="15"/>
      <c r="BH117" s="15">
        <v>1644000</v>
      </c>
      <c r="BI117" s="64">
        <f t="shared" si="78"/>
        <v>1644000</v>
      </c>
      <c r="BJ117" s="15"/>
      <c r="BK117" s="15">
        <v>1644000</v>
      </c>
      <c r="BL117" s="64">
        <f t="shared" si="79"/>
        <v>1644000</v>
      </c>
      <c r="BM117" s="15"/>
      <c r="BN117" s="15">
        <v>8222000</v>
      </c>
      <c r="BO117" s="64">
        <f t="shared" si="80"/>
        <v>8222000</v>
      </c>
    </row>
    <row r="118" spans="1:67" s="5" customFormat="1" ht="14.25" customHeight="1">
      <c r="A118" s="3"/>
      <c r="B118" s="30"/>
      <c r="C118" s="13"/>
      <c r="D118" s="15"/>
      <c r="E118" s="13"/>
      <c r="F118" s="15"/>
      <c r="G118" s="64"/>
      <c r="H118" s="13"/>
      <c r="I118" s="13"/>
      <c r="J118" s="64"/>
      <c r="K118" s="15"/>
      <c r="L118" s="15"/>
      <c r="M118" s="64"/>
      <c r="N118" s="15"/>
      <c r="O118" s="15"/>
      <c r="P118" s="64"/>
      <c r="Q118" s="15"/>
      <c r="R118" s="15"/>
      <c r="S118" s="64"/>
      <c r="T118" s="13"/>
      <c r="U118" s="13"/>
      <c r="V118" s="66"/>
      <c r="W118" s="15"/>
      <c r="X118" s="15"/>
      <c r="Y118" s="66"/>
      <c r="Z118" s="15"/>
      <c r="AA118" s="15"/>
      <c r="AB118" s="64"/>
      <c r="AC118" s="15"/>
      <c r="AD118" s="15"/>
      <c r="AE118" s="64"/>
      <c r="AF118" s="15"/>
      <c r="AG118" s="15"/>
      <c r="AH118" s="63"/>
      <c r="AI118" s="15"/>
      <c r="AJ118" s="15"/>
      <c r="AK118" s="64"/>
      <c r="AL118" s="15"/>
      <c r="AM118" s="15"/>
      <c r="AN118" s="64"/>
      <c r="AO118" s="26"/>
      <c r="AP118" s="26"/>
      <c r="AQ118" s="64"/>
      <c r="AR118" s="15"/>
      <c r="AS118" s="15"/>
      <c r="AT118" s="64"/>
      <c r="AU118" s="15"/>
      <c r="AV118" s="15"/>
      <c r="AW118" s="64"/>
      <c r="AX118" s="15"/>
      <c r="AY118" s="15"/>
      <c r="AZ118" s="64"/>
      <c r="BA118" s="15"/>
      <c r="BB118" s="15"/>
      <c r="BC118" s="64"/>
      <c r="BD118" s="15"/>
      <c r="BE118" s="15"/>
      <c r="BF118" s="64"/>
      <c r="BG118" s="15"/>
      <c r="BH118" s="15"/>
      <c r="BI118" s="64"/>
      <c r="BJ118" s="15"/>
      <c r="BK118" s="15"/>
      <c r="BL118" s="64"/>
      <c r="BM118" s="15"/>
      <c r="BN118" s="15"/>
      <c r="BO118" s="64"/>
    </row>
    <row r="119" spans="1:67" s="5" customFormat="1" ht="15.75">
      <c r="A119" s="3"/>
      <c r="B119" s="40"/>
      <c r="C119" s="38"/>
      <c r="D119" s="38"/>
      <c r="E119" s="38"/>
      <c r="F119" s="38"/>
      <c r="G119" s="72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54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</row>
    <row r="120" spans="1:67" s="5" customFormat="1" ht="15.75" hidden="1">
      <c r="A120" s="3"/>
      <c r="B120" s="4"/>
      <c r="C120" s="15"/>
      <c r="D120" s="15"/>
      <c r="E120" s="15"/>
      <c r="F120" s="15"/>
      <c r="G120" s="63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2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</row>
    <row r="121" spans="1:67" s="5" customFormat="1" ht="15.75" hidden="1">
      <c r="A121" s="3"/>
      <c r="B121" s="4"/>
      <c r="C121" s="15"/>
      <c r="D121" s="15"/>
      <c r="E121" s="15"/>
      <c r="F121" s="15"/>
      <c r="G121" s="63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2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</row>
    <row r="122" spans="1:67" s="5" customFormat="1" ht="15.75" hidden="1">
      <c r="A122" s="3"/>
      <c r="B122" s="4"/>
      <c r="C122" s="15"/>
      <c r="D122" s="15"/>
      <c r="E122" s="15"/>
      <c r="F122" s="15"/>
      <c r="G122" s="63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2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</row>
    <row r="123" spans="1:67" s="5" customFormat="1" ht="15.75" hidden="1">
      <c r="A123" s="3"/>
      <c r="B123" s="4"/>
      <c r="C123" s="15"/>
      <c r="D123" s="15"/>
      <c r="E123" s="15"/>
      <c r="F123" s="15"/>
      <c r="G123" s="63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2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</row>
    <row r="124" spans="1:67" s="5" customFormat="1" ht="31.5" hidden="1">
      <c r="A124" s="3"/>
      <c r="B124" s="30" t="s">
        <v>25</v>
      </c>
      <c r="C124" s="15"/>
      <c r="D124" s="15"/>
      <c r="E124" s="15"/>
      <c r="F124" s="15"/>
      <c r="G124" s="63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2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</row>
    <row r="125" spans="1:68" s="5" customFormat="1" ht="15.75" hidden="1">
      <c r="A125" s="3"/>
      <c r="B125" s="4"/>
      <c r="C125" s="15"/>
      <c r="D125" s="15"/>
      <c r="E125" s="15"/>
      <c r="F125" s="15"/>
      <c r="G125" s="63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2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/>
    </row>
    <row r="126" spans="1:68" s="5" customFormat="1" ht="15.75" hidden="1">
      <c r="A126" s="3"/>
      <c r="B126" s="4"/>
      <c r="C126" s="15"/>
      <c r="D126" s="15"/>
      <c r="E126" s="15"/>
      <c r="F126" s="15"/>
      <c r="G126" s="63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2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/>
    </row>
    <row r="127" spans="1:68" s="5" customFormat="1" ht="15.75" hidden="1">
      <c r="A127" s="3"/>
      <c r="B127" s="4"/>
      <c r="C127" s="15"/>
      <c r="D127" s="15"/>
      <c r="E127" s="15"/>
      <c r="F127" s="15"/>
      <c r="G127" s="63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2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/>
    </row>
    <row r="128" spans="1:68" s="5" customFormat="1" ht="15.75" hidden="1">
      <c r="A128" s="3"/>
      <c r="B128" s="4"/>
      <c r="C128" s="15"/>
      <c r="D128" s="15"/>
      <c r="E128" s="15"/>
      <c r="F128" s="15"/>
      <c r="G128" s="63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2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/>
    </row>
    <row r="129" spans="1:68" s="5" customFormat="1" ht="15.75" hidden="1">
      <c r="A129" s="3"/>
      <c r="B129" s="4"/>
      <c r="C129" s="15"/>
      <c r="D129" s="15"/>
      <c r="E129" s="15"/>
      <c r="F129" s="15"/>
      <c r="G129" s="63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2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/>
    </row>
    <row r="130" spans="1:68" s="5" customFormat="1" ht="15.75" hidden="1">
      <c r="A130" s="3"/>
      <c r="B130" s="4"/>
      <c r="C130" s="15"/>
      <c r="D130" s="15"/>
      <c r="E130" s="15"/>
      <c r="F130" s="15"/>
      <c r="G130" s="63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2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/>
    </row>
    <row r="131" spans="1:68" s="5" customFormat="1" ht="15.75" hidden="1">
      <c r="A131" s="3"/>
      <c r="B131" s="4"/>
      <c r="C131" s="15"/>
      <c r="D131" s="15"/>
      <c r="E131" s="15"/>
      <c r="F131" s="15"/>
      <c r="G131" s="63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2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/>
    </row>
    <row r="132" spans="1:68" s="5" customFormat="1" ht="15.75" hidden="1">
      <c r="A132" s="3"/>
      <c r="B132" s="4"/>
      <c r="C132" s="15"/>
      <c r="D132" s="15"/>
      <c r="E132" s="15"/>
      <c r="F132" s="15"/>
      <c r="G132" s="63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2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/>
    </row>
    <row r="133" spans="1:68" s="5" customFormat="1" ht="15.75" hidden="1">
      <c r="A133" s="3"/>
      <c r="B133" s="4"/>
      <c r="C133" s="15"/>
      <c r="D133" s="15"/>
      <c r="E133" s="15"/>
      <c r="F133" s="15"/>
      <c r="G133" s="63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2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/>
    </row>
    <row r="134" spans="1:68" s="5" customFormat="1" ht="15.75" hidden="1">
      <c r="A134" s="3"/>
      <c r="B134" s="40"/>
      <c r="C134" s="53"/>
      <c r="D134" s="53"/>
      <c r="E134" s="53"/>
      <c r="F134" s="53"/>
      <c r="G134" s="73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54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/>
    </row>
    <row r="135" spans="1:68" s="5" customFormat="1" ht="16.5" customHeight="1">
      <c r="A135" s="3"/>
      <c r="B135" s="55" t="s">
        <v>39</v>
      </c>
      <c r="C135" s="21">
        <v>519010504</v>
      </c>
      <c r="D135" s="21">
        <v>129634504</v>
      </c>
      <c r="E135" s="21">
        <f>SUM(E136:E139)</f>
        <v>609010504</v>
      </c>
      <c r="F135" s="21">
        <f>SUM(F136:F139)</f>
        <v>219634504</v>
      </c>
      <c r="G135" s="67">
        <f>E135-C135</f>
        <v>90000000</v>
      </c>
      <c r="H135" s="21">
        <v>0</v>
      </c>
      <c r="I135" s="21">
        <f>SUM(I136:I137)</f>
        <v>0</v>
      </c>
      <c r="J135" s="74">
        <f>I135-H135</f>
        <v>0</v>
      </c>
      <c r="K135" s="21">
        <v>0</v>
      </c>
      <c r="L135" s="21">
        <f>SUM(L136:L137)</f>
        <v>0</v>
      </c>
      <c r="M135" s="67">
        <f>L135-K135</f>
        <v>0</v>
      </c>
      <c r="N135" s="21">
        <v>0</v>
      </c>
      <c r="O135" s="21">
        <f>SUM(O136:O137)</f>
        <v>0</v>
      </c>
      <c r="P135" s="84">
        <f>O135-N135</f>
        <v>0</v>
      </c>
      <c r="Q135" s="57">
        <v>27603000</v>
      </c>
      <c r="R135" s="57">
        <f>SUM(R136:R137)</f>
        <v>27603000</v>
      </c>
      <c r="S135" s="83">
        <f>R135-Q135</f>
        <v>0</v>
      </c>
      <c r="T135" s="21">
        <v>43621000</v>
      </c>
      <c r="U135" s="21">
        <f>SUM(U136:U137)</f>
        <v>43621000</v>
      </c>
      <c r="V135" s="83">
        <f>U135-T135</f>
        <v>0</v>
      </c>
      <c r="W135" s="21">
        <v>42503000</v>
      </c>
      <c r="X135" s="21">
        <f>SUM(X136:X137)</f>
        <v>42503000</v>
      </c>
      <c r="Y135" s="74">
        <f>X135-W135</f>
        <v>0</v>
      </c>
      <c r="Z135" s="21">
        <v>62418000</v>
      </c>
      <c r="AA135" s="21">
        <f>SUM(AA136:AA137)</f>
        <v>62418000</v>
      </c>
      <c r="AB135" s="83">
        <f>AA135-Z135</f>
        <v>0</v>
      </c>
      <c r="AC135" s="21">
        <v>15433000</v>
      </c>
      <c r="AD135" s="21">
        <f>SUM(AD136:AD137)</f>
        <v>15433000</v>
      </c>
      <c r="AE135" s="83">
        <f>AD135-AC135</f>
        <v>0</v>
      </c>
      <c r="AF135" s="21">
        <v>19092000</v>
      </c>
      <c r="AG135" s="21">
        <f>SUM(AG136:AG137)</f>
        <v>19092000</v>
      </c>
      <c r="AH135" s="76">
        <f>AG135-AF135</f>
        <v>0</v>
      </c>
      <c r="AI135" s="21">
        <v>8330000</v>
      </c>
      <c r="AJ135" s="21">
        <f>SUM(AJ136:AJ137)</f>
        <v>8330000</v>
      </c>
      <c r="AK135" s="76">
        <f>AJ135-AI135</f>
        <v>0</v>
      </c>
      <c r="AL135" s="14">
        <v>24410000</v>
      </c>
      <c r="AM135" s="14">
        <f>SUM(AM136:AM137)</f>
        <v>24410000</v>
      </c>
      <c r="AN135" s="83">
        <f>AM135-AL135</f>
        <v>0</v>
      </c>
      <c r="AO135" s="21">
        <v>31705000</v>
      </c>
      <c r="AP135" s="21">
        <f>SUM(AP136:AP137)</f>
        <v>31705000</v>
      </c>
      <c r="AQ135" s="74">
        <f>AP135-AO135</f>
        <v>0</v>
      </c>
      <c r="AR135" s="14">
        <v>17991000</v>
      </c>
      <c r="AS135" s="14">
        <f>SUM(AS136:AS137)</f>
        <v>17991000</v>
      </c>
      <c r="AT135" s="83">
        <f>AS135-AR135</f>
        <v>0</v>
      </c>
      <c r="AU135" s="21">
        <v>16196000</v>
      </c>
      <c r="AV135" s="21">
        <f>SUM(AV136:AV137)</f>
        <v>16196000</v>
      </c>
      <c r="AW135" s="67">
        <f>AV135-AU135</f>
        <v>0</v>
      </c>
      <c r="AX135" s="21">
        <v>22315000</v>
      </c>
      <c r="AY135" s="21">
        <f>SUM(AY136:AY137)</f>
        <v>22315000</v>
      </c>
      <c r="AZ135" s="76">
        <f>AY135-AX135</f>
        <v>0</v>
      </c>
      <c r="BA135" s="14">
        <v>10940000</v>
      </c>
      <c r="BB135" s="14">
        <f>SUM(BB136:BB137)</f>
        <v>10940000</v>
      </c>
      <c r="BC135" s="76">
        <f>BB135-BA135</f>
        <v>0</v>
      </c>
      <c r="BD135" s="21">
        <v>22287000</v>
      </c>
      <c r="BE135" s="21">
        <f>SUM(BE136:BE137)</f>
        <v>22287000</v>
      </c>
      <c r="BF135" s="76">
        <f>BE135-BD135</f>
        <v>0</v>
      </c>
      <c r="BG135" s="21">
        <v>0</v>
      </c>
      <c r="BH135" s="21">
        <f>SUM(BH136:BH137)</f>
        <v>0</v>
      </c>
      <c r="BI135" s="78">
        <f>BH135-BG135</f>
        <v>0</v>
      </c>
      <c r="BJ135" s="21">
        <v>24532000</v>
      </c>
      <c r="BK135" s="21">
        <f>SUM(BK136:BK137)</f>
        <v>24532000</v>
      </c>
      <c r="BL135" s="76">
        <f>BK135-BJ135</f>
        <v>0</v>
      </c>
      <c r="BM135" s="14">
        <v>0</v>
      </c>
      <c r="BN135" s="14">
        <f>SUM(BN136:BN137)</f>
        <v>0</v>
      </c>
      <c r="BO135" s="74">
        <f>BN135-BM135</f>
        <v>0</v>
      </c>
      <c r="BP135"/>
    </row>
    <row r="136" spans="1:68" s="94" customFormat="1" ht="31.5" customHeight="1">
      <c r="A136" s="3"/>
      <c r="B136" s="9" t="s">
        <v>116</v>
      </c>
      <c r="C136" s="13">
        <v>389376000</v>
      </c>
      <c r="D136" s="13"/>
      <c r="E136" s="13">
        <v>389376000</v>
      </c>
      <c r="F136" s="13"/>
      <c r="G136" s="64">
        <f>E136-C136</f>
        <v>0</v>
      </c>
      <c r="H136" s="15"/>
      <c r="I136" s="15"/>
      <c r="J136" s="63">
        <f>I136-H136</f>
        <v>0</v>
      </c>
      <c r="K136" s="15"/>
      <c r="L136" s="15"/>
      <c r="M136" s="64">
        <f>L136-K136</f>
        <v>0</v>
      </c>
      <c r="N136" s="15"/>
      <c r="O136" s="15"/>
      <c r="P136" s="98">
        <f>O136-N136</f>
        <v>0</v>
      </c>
      <c r="Q136" s="24">
        <v>27603000</v>
      </c>
      <c r="R136" s="24">
        <v>27603000</v>
      </c>
      <c r="S136" s="80">
        <f>R136-Q136</f>
        <v>0</v>
      </c>
      <c r="T136" s="15">
        <v>43621000</v>
      </c>
      <c r="U136" s="15">
        <v>43621000</v>
      </c>
      <c r="V136" s="80">
        <f>U136-T136</f>
        <v>0</v>
      </c>
      <c r="W136" s="15">
        <v>42503000</v>
      </c>
      <c r="X136" s="15">
        <v>42503000</v>
      </c>
      <c r="Y136" s="63">
        <f>X136-W136</f>
        <v>0</v>
      </c>
      <c r="Z136" s="15">
        <v>62418000</v>
      </c>
      <c r="AA136" s="15">
        <v>62418000</v>
      </c>
      <c r="AB136" s="80">
        <f>AA136-Z136</f>
        <v>0</v>
      </c>
      <c r="AC136" s="15">
        <v>15433000</v>
      </c>
      <c r="AD136" s="15">
        <v>15433000</v>
      </c>
      <c r="AE136" s="80">
        <f>AD136-AC136</f>
        <v>0</v>
      </c>
      <c r="AF136" s="15">
        <v>19092000</v>
      </c>
      <c r="AG136" s="15">
        <v>19092000</v>
      </c>
      <c r="AH136" s="77">
        <f>AG136-AF136</f>
        <v>0</v>
      </c>
      <c r="AI136" s="15">
        <v>8330000</v>
      </c>
      <c r="AJ136" s="15">
        <v>8330000</v>
      </c>
      <c r="AK136" s="77">
        <f>AJ136-AI136</f>
        <v>0</v>
      </c>
      <c r="AL136" s="15">
        <v>24410000</v>
      </c>
      <c r="AM136" s="15">
        <v>24410000</v>
      </c>
      <c r="AN136" s="80">
        <f>AM136-AL136</f>
        <v>0</v>
      </c>
      <c r="AO136" s="15">
        <v>31705000</v>
      </c>
      <c r="AP136" s="15">
        <v>31705000</v>
      </c>
      <c r="AQ136" s="63">
        <f>AP136-AO136</f>
        <v>0</v>
      </c>
      <c r="AR136" s="15">
        <v>17991000</v>
      </c>
      <c r="AS136" s="15">
        <v>17991000</v>
      </c>
      <c r="AT136" s="80">
        <f>AS136-AR136</f>
        <v>0</v>
      </c>
      <c r="AU136" s="15">
        <v>16196000</v>
      </c>
      <c r="AV136" s="15">
        <v>16196000</v>
      </c>
      <c r="AW136" s="64">
        <f>AV136-AU136</f>
        <v>0</v>
      </c>
      <c r="AX136" s="15">
        <v>22315000</v>
      </c>
      <c r="AY136" s="15">
        <v>22315000</v>
      </c>
      <c r="AZ136" s="77">
        <f>AY136-AX136</f>
        <v>0</v>
      </c>
      <c r="BA136" s="15">
        <v>10940000</v>
      </c>
      <c r="BB136" s="15">
        <v>10940000</v>
      </c>
      <c r="BC136" s="77">
        <f>BB136-BA136</f>
        <v>0</v>
      </c>
      <c r="BD136" s="15">
        <v>22287000</v>
      </c>
      <c r="BE136" s="15">
        <v>22287000</v>
      </c>
      <c r="BF136" s="77">
        <f>BE136-BD136</f>
        <v>0</v>
      </c>
      <c r="BG136" s="15"/>
      <c r="BH136" s="15"/>
      <c r="BI136" s="79">
        <f>BH136-BG136</f>
        <v>0</v>
      </c>
      <c r="BJ136" s="15">
        <v>24532000</v>
      </c>
      <c r="BK136" s="15">
        <v>24532000</v>
      </c>
      <c r="BL136" s="77">
        <f>BK136-BJ136</f>
        <v>0</v>
      </c>
      <c r="BM136" s="15"/>
      <c r="BN136" s="15"/>
      <c r="BO136" s="63">
        <f>BN136-BM136</f>
        <v>0</v>
      </c>
      <c r="BP136" s="97"/>
    </row>
    <row r="137" spans="1:68" s="94" customFormat="1" ht="31.5" customHeight="1">
      <c r="A137" s="3"/>
      <c r="B137" s="9" t="s">
        <v>117</v>
      </c>
      <c r="C137" s="15">
        <v>77258504</v>
      </c>
      <c r="D137" s="15">
        <v>77258504</v>
      </c>
      <c r="E137" s="15">
        <v>167258504</v>
      </c>
      <c r="F137" s="15">
        <v>167258504</v>
      </c>
      <c r="G137" s="64">
        <f>E137-C137</f>
        <v>90000000</v>
      </c>
      <c r="H137" s="15"/>
      <c r="I137" s="15"/>
      <c r="J137" s="63">
        <f>I137-H137</f>
        <v>0</v>
      </c>
      <c r="K137" s="15"/>
      <c r="L137" s="15"/>
      <c r="M137" s="64">
        <f>L137-K137</f>
        <v>0</v>
      </c>
      <c r="N137" s="15"/>
      <c r="O137" s="15"/>
      <c r="P137" s="75">
        <f>O137-N137</f>
        <v>0</v>
      </c>
      <c r="Q137" s="15"/>
      <c r="R137" s="15"/>
      <c r="S137" s="80">
        <f>R137-Q137</f>
        <v>0</v>
      </c>
      <c r="T137" s="15"/>
      <c r="U137" s="15"/>
      <c r="V137" s="80">
        <f>U137-T137</f>
        <v>0</v>
      </c>
      <c r="W137" s="15"/>
      <c r="X137" s="15"/>
      <c r="Y137" s="63">
        <f>X137-W137</f>
        <v>0</v>
      </c>
      <c r="Z137" s="15"/>
      <c r="AA137" s="15"/>
      <c r="AB137" s="80">
        <f>AA137-Z137</f>
        <v>0</v>
      </c>
      <c r="AC137" s="15"/>
      <c r="AD137" s="15"/>
      <c r="AE137" s="80">
        <f>AD137-AC137</f>
        <v>0</v>
      </c>
      <c r="AF137" s="15"/>
      <c r="AG137" s="15"/>
      <c r="AH137" s="77">
        <f>AG137-AF137</f>
        <v>0</v>
      </c>
      <c r="AI137" s="15"/>
      <c r="AJ137" s="15"/>
      <c r="AK137" s="77">
        <f>AJ137-AI137</f>
        <v>0</v>
      </c>
      <c r="AL137" s="15"/>
      <c r="AM137" s="15"/>
      <c r="AN137" s="80">
        <f>AM137-AL137</f>
        <v>0</v>
      </c>
      <c r="AO137" s="15"/>
      <c r="AP137" s="15"/>
      <c r="AQ137" s="63">
        <f>AP137-AO137</f>
        <v>0</v>
      </c>
      <c r="AR137" s="15"/>
      <c r="AS137" s="15"/>
      <c r="AT137" s="80">
        <f>AS137-AR137</f>
        <v>0</v>
      </c>
      <c r="AU137" s="15"/>
      <c r="AV137" s="15"/>
      <c r="AW137" s="64">
        <f>AV137-AU137</f>
        <v>0</v>
      </c>
      <c r="AX137" s="15"/>
      <c r="AY137" s="15"/>
      <c r="AZ137" s="77">
        <f>AY137-AX137</f>
        <v>0</v>
      </c>
      <c r="BA137" s="15"/>
      <c r="BB137" s="15"/>
      <c r="BC137" s="77">
        <f>BB137-BA137</f>
        <v>0</v>
      </c>
      <c r="BD137" s="15"/>
      <c r="BE137" s="15"/>
      <c r="BF137" s="77">
        <f>BE137-BD137</f>
        <v>0</v>
      </c>
      <c r="BG137" s="95"/>
      <c r="BH137" s="95"/>
      <c r="BI137" s="79">
        <f>BH137-BG137</f>
        <v>0</v>
      </c>
      <c r="BJ137" s="15"/>
      <c r="BK137" s="15"/>
      <c r="BL137" s="77">
        <f>BK137-BJ137</f>
        <v>0</v>
      </c>
      <c r="BM137" s="15"/>
      <c r="BN137" s="15"/>
      <c r="BO137" s="63">
        <f>BN137-BM137</f>
        <v>0</v>
      </c>
      <c r="BP137" s="97"/>
    </row>
    <row r="138" spans="1:68" s="94" customFormat="1" ht="46.5" customHeight="1">
      <c r="A138" s="3"/>
      <c r="B138" s="9" t="s">
        <v>118</v>
      </c>
      <c r="C138" s="15">
        <v>50000000</v>
      </c>
      <c r="D138" s="59">
        <v>50000000</v>
      </c>
      <c r="E138" s="15">
        <v>50000000</v>
      </c>
      <c r="F138" s="59">
        <v>50000000</v>
      </c>
      <c r="G138" s="64">
        <f>E138-C138</f>
        <v>0</v>
      </c>
      <c r="H138" s="15"/>
      <c r="I138" s="15"/>
      <c r="J138" s="63">
        <f>I138-H138</f>
        <v>0</v>
      </c>
      <c r="K138" s="15"/>
      <c r="L138" s="15"/>
      <c r="M138" s="64">
        <f>L138-K138</f>
        <v>0</v>
      </c>
      <c r="N138" s="15"/>
      <c r="O138" s="15"/>
      <c r="P138" s="75">
        <f>O138-N138</f>
        <v>0</v>
      </c>
      <c r="Q138" s="15"/>
      <c r="R138" s="15"/>
      <c r="S138" s="80">
        <f>R138-Q138</f>
        <v>0</v>
      </c>
      <c r="T138" s="15"/>
      <c r="U138" s="15"/>
      <c r="V138" s="80">
        <f>U138-T138</f>
        <v>0</v>
      </c>
      <c r="W138" s="15"/>
      <c r="X138" s="15"/>
      <c r="Y138" s="63">
        <f>X138-W138</f>
        <v>0</v>
      </c>
      <c r="Z138" s="15"/>
      <c r="AA138" s="15"/>
      <c r="AB138" s="80">
        <f>AA138-Z138</f>
        <v>0</v>
      </c>
      <c r="AC138" s="15"/>
      <c r="AD138" s="15"/>
      <c r="AE138" s="80">
        <f>AD138-AC138</f>
        <v>0</v>
      </c>
      <c r="AF138" s="15"/>
      <c r="AG138" s="15"/>
      <c r="AH138" s="77">
        <f>AG138-AF138</f>
        <v>0</v>
      </c>
      <c r="AI138" s="15"/>
      <c r="AJ138" s="15"/>
      <c r="AK138" s="77">
        <f>AJ138-AI138</f>
        <v>0</v>
      </c>
      <c r="AL138" s="15"/>
      <c r="AM138" s="15"/>
      <c r="AN138" s="80">
        <f>AM138-AL138</f>
        <v>0</v>
      </c>
      <c r="AO138" s="15"/>
      <c r="AP138" s="15"/>
      <c r="AQ138" s="63">
        <f>AP138-AO138</f>
        <v>0</v>
      </c>
      <c r="AR138" s="15"/>
      <c r="AS138" s="15"/>
      <c r="AT138" s="80">
        <f>AS138-AR138</f>
        <v>0</v>
      </c>
      <c r="AU138" s="15"/>
      <c r="AV138" s="15"/>
      <c r="AW138" s="64">
        <f>AV138-AU138</f>
        <v>0</v>
      </c>
      <c r="AX138" s="15"/>
      <c r="AY138" s="15"/>
      <c r="AZ138" s="77">
        <f>AY138-AX138</f>
        <v>0</v>
      </c>
      <c r="BA138" s="15"/>
      <c r="BB138" s="15"/>
      <c r="BC138" s="77">
        <f>BB138-BA138</f>
        <v>0</v>
      </c>
      <c r="BD138" s="15"/>
      <c r="BE138" s="15"/>
      <c r="BF138" s="77">
        <f>BE138-BD138</f>
        <v>0</v>
      </c>
      <c r="BG138" s="95"/>
      <c r="BH138" s="95"/>
      <c r="BI138" s="79">
        <f>BH138-BG138</f>
        <v>0</v>
      </c>
      <c r="BJ138" s="15"/>
      <c r="BK138" s="15"/>
      <c r="BL138" s="77">
        <f>BK138-BJ138</f>
        <v>0</v>
      </c>
      <c r="BM138" s="15"/>
      <c r="BN138" s="15"/>
      <c r="BO138" s="63">
        <f>BN138-BM138</f>
        <v>0</v>
      </c>
      <c r="BP138" s="97"/>
    </row>
    <row r="139" spans="1:68" s="94" customFormat="1" ht="46.5" customHeight="1">
      <c r="A139" s="3"/>
      <c r="B139" s="9" t="s">
        <v>119</v>
      </c>
      <c r="C139" s="15">
        <v>2376000</v>
      </c>
      <c r="D139" s="59">
        <v>2376000</v>
      </c>
      <c r="E139" s="15">
        <v>2376000</v>
      </c>
      <c r="F139" s="59">
        <v>2376000</v>
      </c>
      <c r="G139" s="64">
        <f>E139-C139</f>
        <v>0</v>
      </c>
      <c r="H139" s="15"/>
      <c r="I139" s="15"/>
      <c r="J139" s="63">
        <f>I139-H139</f>
        <v>0</v>
      </c>
      <c r="K139" s="15"/>
      <c r="L139" s="15"/>
      <c r="M139" s="64">
        <f>L139-K139</f>
        <v>0</v>
      </c>
      <c r="N139" s="15"/>
      <c r="O139" s="15"/>
      <c r="P139" s="75">
        <f>O139-N139</f>
        <v>0</v>
      </c>
      <c r="Q139" s="15"/>
      <c r="R139" s="15"/>
      <c r="S139" s="80">
        <f>R139-Q139</f>
        <v>0</v>
      </c>
      <c r="T139" s="15"/>
      <c r="U139" s="15"/>
      <c r="V139" s="80">
        <f>U139-T139</f>
        <v>0</v>
      </c>
      <c r="W139" s="15"/>
      <c r="X139" s="15"/>
      <c r="Y139" s="63">
        <f>X139-W139</f>
        <v>0</v>
      </c>
      <c r="Z139" s="15"/>
      <c r="AA139" s="15"/>
      <c r="AB139" s="80">
        <f>AA139-Z139</f>
        <v>0</v>
      </c>
      <c r="AC139" s="15"/>
      <c r="AD139" s="15"/>
      <c r="AE139" s="80">
        <f>AD139-AC139</f>
        <v>0</v>
      </c>
      <c r="AF139" s="15"/>
      <c r="AG139" s="15"/>
      <c r="AH139" s="77">
        <f>AG139-AF139</f>
        <v>0</v>
      </c>
      <c r="AI139" s="15"/>
      <c r="AJ139" s="15"/>
      <c r="AK139" s="77">
        <f>AJ139-AI139</f>
        <v>0</v>
      </c>
      <c r="AL139" s="15"/>
      <c r="AM139" s="15"/>
      <c r="AN139" s="80">
        <f>AM139-AL139</f>
        <v>0</v>
      </c>
      <c r="AO139" s="15"/>
      <c r="AP139" s="15"/>
      <c r="AQ139" s="63">
        <f>AP139-AO139</f>
        <v>0</v>
      </c>
      <c r="AR139" s="15"/>
      <c r="AS139" s="15"/>
      <c r="AT139" s="80">
        <f>AS139-AR139</f>
        <v>0</v>
      </c>
      <c r="AU139" s="15"/>
      <c r="AV139" s="15"/>
      <c r="AW139" s="64">
        <f>AV139-AU139</f>
        <v>0</v>
      </c>
      <c r="AX139" s="15"/>
      <c r="AY139" s="15"/>
      <c r="AZ139" s="77">
        <f>AY139-AX139</f>
        <v>0</v>
      </c>
      <c r="BA139" s="15"/>
      <c r="BB139" s="15"/>
      <c r="BC139" s="77">
        <f>BB139-BA139</f>
        <v>0</v>
      </c>
      <c r="BD139" s="15"/>
      <c r="BE139" s="15"/>
      <c r="BF139" s="77">
        <f>BE139-BD139</f>
        <v>0</v>
      </c>
      <c r="BG139" s="95"/>
      <c r="BH139" s="95"/>
      <c r="BI139" s="79">
        <f>BH139-BG139</f>
        <v>0</v>
      </c>
      <c r="BJ139" s="15"/>
      <c r="BK139" s="15"/>
      <c r="BL139" s="77">
        <f>BK139-BJ139</f>
        <v>0</v>
      </c>
      <c r="BM139" s="15"/>
      <c r="BN139" s="15"/>
      <c r="BO139" s="63">
        <f>BN139-BM139</f>
        <v>0</v>
      </c>
      <c r="BP139" s="97"/>
    </row>
    <row r="140" spans="1:68" s="5" customFormat="1" ht="15.75">
      <c r="A140" s="3"/>
      <c r="B140" s="9"/>
      <c r="C140" s="15"/>
      <c r="D140" s="99"/>
      <c r="E140" s="100"/>
      <c r="F140" s="59"/>
      <c r="G140" s="64"/>
      <c r="H140" s="15"/>
      <c r="I140" s="15"/>
      <c r="J140" s="63"/>
      <c r="K140" s="15"/>
      <c r="L140" s="15"/>
      <c r="M140" s="64"/>
      <c r="N140" s="15"/>
      <c r="O140" s="15"/>
      <c r="P140" s="75"/>
      <c r="Q140" s="24"/>
      <c r="R140" s="15"/>
      <c r="S140" s="80"/>
      <c r="T140" s="24"/>
      <c r="U140" s="15"/>
      <c r="V140" s="80"/>
      <c r="W140" s="15"/>
      <c r="X140" s="15"/>
      <c r="Y140" s="63"/>
      <c r="Z140" s="15"/>
      <c r="AA140" s="15"/>
      <c r="AB140" s="80"/>
      <c r="AC140" s="15"/>
      <c r="AD140" s="15"/>
      <c r="AE140" s="80"/>
      <c r="AF140" s="15"/>
      <c r="AG140" s="15"/>
      <c r="AH140" s="77"/>
      <c r="AI140" s="15"/>
      <c r="AJ140" s="15"/>
      <c r="AK140" s="77"/>
      <c r="AL140" s="15"/>
      <c r="AM140" s="15"/>
      <c r="AN140" s="80"/>
      <c r="AO140" s="15"/>
      <c r="AP140" s="15"/>
      <c r="AQ140" s="63"/>
      <c r="AR140" s="15"/>
      <c r="AS140" s="15"/>
      <c r="AT140" s="80"/>
      <c r="AU140" s="15"/>
      <c r="AV140" s="15"/>
      <c r="AW140" s="64"/>
      <c r="AX140" s="15"/>
      <c r="AY140" s="15"/>
      <c r="AZ140" s="15"/>
      <c r="BA140" s="15"/>
      <c r="BB140" s="15"/>
      <c r="BC140" s="77"/>
      <c r="BD140" s="15"/>
      <c r="BE140" s="15"/>
      <c r="BF140" s="77"/>
      <c r="BG140" s="26"/>
      <c r="BH140" s="26"/>
      <c r="BI140" s="79"/>
      <c r="BJ140" s="15"/>
      <c r="BK140" s="15"/>
      <c r="BL140" s="77"/>
      <c r="BM140" s="15"/>
      <c r="BN140" s="15"/>
      <c r="BO140" s="63"/>
      <c r="BP140"/>
    </row>
    <row r="141" ht="0.75" customHeight="1"/>
  </sheetData>
  <sheetProtection/>
  <mergeCells count="24">
    <mergeCell ref="BM4:BO4"/>
    <mergeCell ref="AX4:AZ4"/>
    <mergeCell ref="Q4:S4"/>
    <mergeCell ref="T4:V4"/>
    <mergeCell ref="W4:Y4"/>
    <mergeCell ref="Z4:AB4"/>
    <mergeCell ref="AC4:AE4"/>
    <mergeCell ref="AF4:AH4"/>
    <mergeCell ref="C2:W2"/>
    <mergeCell ref="BA4:BC4"/>
    <mergeCell ref="BD4:BF4"/>
    <mergeCell ref="BG4:BI4"/>
    <mergeCell ref="BJ4:BL4"/>
    <mergeCell ref="N4:P4"/>
    <mergeCell ref="AI4:AK4"/>
    <mergeCell ref="AL4:AN4"/>
    <mergeCell ref="AO4:AQ4"/>
    <mergeCell ref="AR4:AT4"/>
    <mergeCell ref="AU4:AW4"/>
    <mergeCell ref="A4:A5"/>
    <mergeCell ref="B4:B5"/>
    <mergeCell ref="C4:E4"/>
    <mergeCell ref="H4:J4"/>
    <mergeCell ref="K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2018-03-21T08:13:43Z</dcterms:modified>
  <cp:category/>
  <cp:version/>
  <cp:contentType/>
  <cp:contentStatus/>
</cp:coreProperties>
</file>