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005" windowWidth="148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<sst xmlns="http://schemas.openxmlformats.org/spreadsheetml/2006/main" count="205" uniqueCount="145">
  <si>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</si>
  <si>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</si>
  <si>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</si>
  <si>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</si>
  <si>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</si>
  <si>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</si>
  <si>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</si>
  <si>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</si>
  <si>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</si>
  <si>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</si>
  <si>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</si>
  <si>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</si>
  <si>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</si>
  <si>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</si>
  <si>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</si>
  <si>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</si>
  <si>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</si>
  <si>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</si>
  <si>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</si>
  <si>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</si>
  <si>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</si>
  <si>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</si>
  <si>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</si>
  <si>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</si>
  <si>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</si>
  <si>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</si>
  <si>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</si>
  <si>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</si>
  <si>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</si>
  <si>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</si>
  <si>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</si>
  <si>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</si>
  <si>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</si>
  <si>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</si>
  <si>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</si>
  <si>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</si>
  <si>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</si>
  <si>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</si>
  <si>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</si>
  <si>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</si>
  <si>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</si>
  <si>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</si>
  <si>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</si>
  <si>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</si>
  <si>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</si>
  <si>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</si>
  <si>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</si>
  <si>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</si>
  <si>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</si>
  <si>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</si>
  <si>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</si>
  <si>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</si>
  <si>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</si>
  <si>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</si>
  <si>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</si>
  <si>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</si>
  <si>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6. Субсидия на реализацию мероприятий по стимулированию программ развития жилищного строительства</t>
  </si>
  <si>
    <t>32. Субсидия на поддержку местных инициатив граждан, проживающих в сельской местности</t>
  </si>
  <si>
    <t>33. Субсидия на реализацию мероприятий по информационному обеспечению муниципальных закупок</t>
  </si>
  <si>
    <t xml:space="preserve">42. Субвенция на составление (изменение и дополнение) списков кандидатов в присяжные заседатели федеральных судов общей юрисдикции </t>
  </si>
  <si>
    <t>1.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</si>
  <si>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2. Субсидия на реализацию мероприятий по строительству объектов инфраструктуры общего образования Ярославской области</t>
  </si>
  <si>
    <t>3. Субсидия на реализацию мероприятий  по патриотическому воспитанию граждан</t>
  </si>
  <si>
    <t>4.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</si>
  <si>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5.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</si>
  <si>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</si>
  <si>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8. Субсидия на государственную поддержку молодых семей Ярославской области в приобретении (строительстве) жилья</t>
  </si>
  <si>
    <t>9.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</si>
  <si>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10. Субсидии на формирование современной городской среды</t>
  </si>
  <si>
    <t>11. Субсидия на поддержку обустройства мест массового отдыха населения (городских парков)</t>
  </si>
  <si>
    <t>12.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</si>
  <si>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</si>
  <si>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</si>
  <si>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 Субсидия на поддержку творческой деятельности и укрепление материально-технической базы муниципальных театров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</si>
  <si>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</si>
  <si>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18. Субсидия на реконструкцию объектов культурного назначения за счет средств областного бюджета</t>
  </si>
  <si>
    <t>19.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</si>
  <si>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20. Субсидия на финансовое обеспечение мероприятий по строительству и реконструкции объектов спорта муниципальной собственности</t>
  </si>
  <si>
    <t>21. Субсидия на реализацию мероприятий по строительству и реконструкции объектов теплоснабжения</t>
  </si>
  <si>
    <t>22. Субсидия на реализацию мероприятий по строительству объектов газификации</t>
  </si>
  <si>
    <t>23.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</si>
  <si>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24. Субсидия на реализацию программ поддержки социально ориентированных некоммерческих организаций </t>
  </si>
  <si>
    <t>25. Субсидия на финансирование дорожного хозяйства</t>
  </si>
  <si>
    <t>26. Субсидия на капитальный ремонт и ремонт дорожных объектов муниципальной собственности</t>
  </si>
  <si>
    <t>27.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</si>
  <si>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28. Субсидия на строительство и реконструкцию уникальных искусственных дорожных сооружений за счет средств областного бюджета</t>
  </si>
  <si>
    <t>30.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</si>
  <si>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31.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</si>
  <si>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</si>
  <si>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35. Субсидия на поддержку муниципальных проектов в области обращения с отходами и ликвидации накопленного экологического ущерба</t>
  </si>
  <si>
    <t>36. Субсидия на оказание (выполнение) муниципальными учреждениями услуг (работ) в сфере молодежной политики</t>
  </si>
  <si>
    <t>37. Субсидия на реализацию мероприятий инициативного бюджетирования на территории Ярославской области (поддержка местных инициатив)</t>
  </si>
  <si>
    <t>38. Субсидия на проведение капитального ремонта муниципальных учреждений культуры</t>
  </si>
  <si>
    <t>39. Субсидия на повышение оплаты труда отдельных категорий работников муниципальных учреждений в сфере образования</t>
  </si>
  <si>
    <t>40. Субсидия на повышение оплаты труда работников муниципальных учреждений в сфере культуры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</si>
  <si>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</si>
  <si>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</si>
  <si>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27.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</si>
  <si>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</si>
  <si>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</si>
  <si>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</si>
  <si>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</si>
  <si>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</si>
  <si>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</si>
  <si>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35.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</si>
  <si>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36.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</si>
  <si>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37. Субвенция на освобождение от оплаты стоимости проезда детей из многодетных семей</t>
  </si>
  <si>
    <t>38.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</si>
  <si>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содержание скотомогильников (биотермических ям)</t>
  </si>
  <si>
    <t>40. Субвенция на отлов и содержание безнанзорных животных</t>
  </si>
  <si>
    <t>41. Субвенция на осуществление первичного воинского учета на территориях, где отсутствуют военные коммисариаты</t>
  </si>
  <si>
    <t>43. Субвенция на осуществление полномочий РФ по государственной регистрации актов гражданского состояния</t>
  </si>
  <si>
    <t>44. Субвенция на обеспечение профилактики безнадзорности, правонарушений несовершеннолетних и защиты их прав</t>
  </si>
  <si>
    <t>45.Субвенция на реализацию отдельных полномочий в сфере законодательства об административных правонарушенрях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</si>
  <si>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</si>
  <si>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</si>
  <si>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3.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</si>
  <si>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</si>
  <si>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34. Субвенция на обеспечение жильем граждан, уволенных с военной службы (службы), и приравненных к ним лиц за счет средсьв федерального бюджета</t>
  </si>
  <si>
    <t>15. Субсидия на поддержку отрасли культуры</t>
  </si>
  <si>
    <t>29. Субсидия на компдексное развитие городской агломерации "Ярославская" счет средств областного бюджета</t>
  </si>
  <si>
    <t>41. Субсидия на реализацию мероприятий по строительству и реконструкции зданий образовательных организаций Ярославской области</t>
  </si>
  <si>
    <t>42. Субсидия на обеспечение трудоустройства несовершеннолетних граждан на временные рабочие места</t>
  </si>
  <si>
    <t>43. Субсидия на реализацию мероприятий по строительству (реконструкции) учреждений социального обслуживания населения</t>
  </si>
  <si>
    <t>44.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</si>
  <si>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45. Субсидия на реализацию мероприятий по определению границ зон затопления и подтопления на территории Ярославской области</t>
  </si>
  <si>
    <t>46. Субсидия на укрепление материально-технической базы муниципальных учреждений физической культуры и спорта</t>
  </si>
  <si>
    <t>47.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</si>
  <si>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48. Субсидия на развитие сети плоскостных спортивных сооружений в муниципальных образованиях Ярославской области</t>
  </si>
  <si>
    <t>49. Субсидия на реализацию мероприятий по строительству и реконструкции объектов водоснабжения и водоотведения</t>
  </si>
  <si>
    <t>50. Субсидия на мероприятия в области обращения с отходами</t>
  </si>
  <si>
    <t>51. Субсидия на содержание автомобильных дорог общего пользования местного значения города Ярославля и искусственных сооружений на них</t>
  </si>
  <si>
    <t xml:space="preserve">52. Субсидия на комплексное развитие транспортной инфраструктуры городской агломерации "Ярославская" за счет средств федерального бюджета
</t>
  </si>
  <si>
    <t>46.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</si>
  <si>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53. Субсидия на строительство и реконструкцию уникальных искусственных дорожных сооруженийтза счет средств федерального бюджета</t>
  </si>
  <si>
    <t>54. Субсидия на благоустройство, ремонт объектов и автомобильных дорог в городе Ярославле</t>
  </si>
  <si>
    <t>Закон от 04.04.2018</t>
  </si>
  <si>
    <t>Законопроект</t>
  </si>
  <si>
    <t>Законопроект от 14.06.2018</t>
  </si>
  <si>
    <t>6. Межбюджетные трансферты на приобретение жилых помещений для расселения граждан из аварийного жилищного фонда за счет средств резервного фонда Президента РФ</t>
  </si>
  <si>
    <t>5. Межбюджетные трансферты на капитальный ремонт зданий и устройство наружных инженерных сетей за счет средств резервного фонда Президента РФ</t>
  </si>
  <si>
    <t>55. Субсидия на реализацию мероприятий по строительству зданий дошкольных образовательных организаций для детей в возрасте от 2 месяцев до 3 лет</t>
  </si>
  <si>
    <t>56. Субсидия на реализацию мероприятий по строительству и реконструкции объектов берегоукрепления</t>
  </si>
  <si>
    <t>57. Субсидия на капитальный ремонт и ремонт дорожных объектов муниципальной собственности за счет средств федерального бюджета</t>
  </si>
  <si>
    <t>Предлагаемые изменения в распределении межбюджетных трансфертов местным бюджетам из областного бюджета на 2018  в проекте изменений от 14.06.2018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</si>
</sst>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i/>
      <sz val="12"/>
      <color theme="1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1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1" fillId="33" borderId="10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4" fillId="33" borderId="12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5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justify"/>
    </xf>
    <xf numFmtId="164" fontId="55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4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3" fontId="54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5" fillId="0" borderId="10" xfId="0" applyNumberFormat="1" applyFont="1" applyBorder="1" applyAlignment="1">
      <alignment horizontal="right" vertical="top" wrapTex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4" fillId="33" borderId="10" xfId="0" applyNumberFormat="1" applyFont="1" applyFill="1" applyBorder="1" applyAlignment="1">
      <alignment horizontal="right" vertical="justify" wrapText="1"/>
    </xf>
    <xf numFmtId="164" fontId="50" fillId="0" borderId="0" xfId="0" applyNumberFormat="1" applyFont="1" applyAlignment="1">
      <alignment vertical="justify" wrapText="1"/>
    </xf>
    <xf numFmtId="164" fontId="40" fillId="0" borderId="0" xfId="0" applyNumberFormat="1" applyFont="1" applyAlignment="1">
      <alignment vertical="justify" wrapText="1"/>
    </xf>
    <xf numFmtId="164" fontId="15" fillId="0" borderId="10" xfId="0" applyNumberFormat="1" applyFont="1" applyBorder="1" applyAlignment="1">
      <alignment horizontal="right" vertical="top" wrapText="1"/>
    </xf>
    <xf numFmtId="164" fontId="15" fillId="0" borderId="10" xfId="0" applyNumberFormat="1" applyFont="1" applyBorder="1" applyAlignment="1">
      <alignment vertical="justify" wrapText="1"/>
    </xf>
    <xf numFmtId="0" fontId="0" fillId="0" borderId="0" xfId="0" applyAlignment="1">
      <alignment vertical="top" wrapText="1"/>
    </xf>
    <xf numFmtId="0" fontId="55" fillId="0" borderId="11" xfId="0" applyFont="1" applyBorder="1" applyAlignment="1">
      <alignment horizontal="left" vertical="top" wrapText="1"/>
    </xf>
    <xf numFmtId="0" fontId="55" fillId="35" borderId="11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51" fillId="34" borderId="10" xfId="52" applyNumberFormat="1" applyFont="1" applyFill="1" applyBorder="1" applyAlignment="1" applyProtection="1">
      <alignment horizontal="left" vertical="top" wrapText="1"/>
      <protection hidden="1"/>
    </xf>
    <xf numFmtId="164" fontId="50" fillId="0" borderId="10" xfId="0" applyNumberFormat="1" applyFont="1" applyBorder="1" applyAlignment="1">
      <alignment horizontal="lef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6" borderId="10" xfId="52" applyNumberFormat="1" applyFont="1" applyFill="1" applyBorder="1" applyAlignment="1" applyProtection="1">
      <alignment horizontal="left" vertical="top" wrapText="1"/>
      <protection hidden="1"/>
    </xf>
    <xf numFmtId="0" fontId="50" fillId="33" borderId="10" xfId="0" applyFont="1" applyFill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28"/>
  <sheetViews>
    <sheetView tabSelected="1" zoomScale="90" zoomScaleNormal="90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126" customWidth="1"/>
    <col min="3" max="3" width="16.421875" style="13" customWidth="1"/>
    <col min="4" max="4" width="16.140625" style="13" customWidth="1"/>
    <col min="5" max="5" width="16.421875" style="18" customWidth="1"/>
    <col min="6" max="6" width="17.00390625" style="18" customWidth="1"/>
    <col min="7" max="8" width="16.57421875" style="18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5.0039062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41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46" t="s">
        <v>144</v>
      </c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4" spans="1:67" ht="15.75">
      <c r="A4" s="139" t="s">
        <v>20</v>
      </c>
      <c r="B4" s="141" t="s">
        <v>26</v>
      </c>
      <c r="C4" s="143" t="s">
        <v>19</v>
      </c>
      <c r="D4" s="144"/>
      <c r="E4" s="144"/>
      <c r="F4" s="69"/>
      <c r="G4" s="69"/>
      <c r="H4" s="143" t="s">
        <v>1</v>
      </c>
      <c r="I4" s="144"/>
      <c r="J4" s="145"/>
      <c r="K4" s="143" t="s">
        <v>0</v>
      </c>
      <c r="L4" s="144"/>
      <c r="M4" s="145"/>
      <c r="N4" s="143" t="s">
        <v>2</v>
      </c>
      <c r="O4" s="144"/>
      <c r="P4" s="145"/>
      <c r="Q4" s="143" t="s">
        <v>3</v>
      </c>
      <c r="R4" s="148"/>
      <c r="S4" s="149"/>
      <c r="T4" s="143" t="s">
        <v>4</v>
      </c>
      <c r="U4" s="148"/>
      <c r="V4" s="149"/>
      <c r="W4" s="143" t="s">
        <v>5</v>
      </c>
      <c r="X4" s="148"/>
      <c r="Y4" s="149"/>
      <c r="Z4" s="143" t="s">
        <v>6</v>
      </c>
      <c r="AA4" s="148"/>
      <c r="AB4" s="149"/>
      <c r="AC4" s="143" t="s">
        <v>7</v>
      </c>
      <c r="AD4" s="148"/>
      <c r="AE4" s="149"/>
      <c r="AF4" s="143" t="s">
        <v>8</v>
      </c>
      <c r="AG4" s="148"/>
      <c r="AH4" s="149"/>
      <c r="AI4" s="143" t="s">
        <v>9</v>
      </c>
      <c r="AJ4" s="148"/>
      <c r="AK4" s="149"/>
      <c r="AL4" s="143" t="s">
        <v>10</v>
      </c>
      <c r="AM4" s="148"/>
      <c r="AN4" s="149"/>
      <c r="AO4" s="143" t="s">
        <v>11</v>
      </c>
      <c r="AP4" s="144"/>
      <c r="AQ4" s="149"/>
      <c r="AR4" s="143" t="s">
        <v>12</v>
      </c>
      <c r="AS4" s="148"/>
      <c r="AT4" s="149"/>
      <c r="AU4" s="143" t="s">
        <v>13</v>
      </c>
      <c r="AV4" s="148"/>
      <c r="AW4" s="149"/>
      <c r="AX4" s="143" t="s">
        <v>14</v>
      </c>
      <c r="AY4" s="148"/>
      <c r="AZ4" s="149"/>
      <c r="BA4" s="143" t="s">
        <v>15</v>
      </c>
      <c r="BB4" s="148"/>
      <c r="BC4" s="149"/>
      <c r="BD4" s="143" t="s">
        <v>16</v>
      </c>
      <c r="BE4" s="148"/>
      <c r="BF4" s="149"/>
      <c r="BG4" s="143" t="s">
        <v>17</v>
      </c>
      <c r="BH4" s="148"/>
      <c r="BI4" s="149"/>
      <c r="BJ4" s="143" t="s">
        <v>18</v>
      </c>
      <c r="BK4" s="148"/>
      <c r="BL4" s="149"/>
      <c r="BM4" s="143" t="s">
        <v>35</v>
      </c>
      <c r="BN4" s="148"/>
      <c r="BO4" s="149"/>
    </row>
    <row r="5" spans="1:67" ht="31.5">
      <c r="A5" s="140"/>
      <c r="B5" s="142"/>
      <c r="C5" s="43" t="s">
        <v>136</v>
      </c>
      <c r="D5" s="7" t="s">
        <v>34</v>
      </c>
      <c r="E5" s="43" t="s">
        <v>138</v>
      </c>
      <c r="F5" s="7" t="s">
        <v>34</v>
      </c>
      <c r="G5" s="66" t="s">
        <v>48</v>
      </c>
      <c r="H5" s="43" t="s">
        <v>136</v>
      </c>
      <c r="I5" s="43" t="s">
        <v>138</v>
      </c>
      <c r="J5" s="66" t="s">
        <v>48</v>
      </c>
      <c r="K5" s="43" t="s">
        <v>136</v>
      </c>
      <c r="L5" s="43" t="s">
        <v>138</v>
      </c>
      <c r="M5" s="66" t="s">
        <v>48</v>
      </c>
      <c r="N5" s="43" t="s">
        <v>136</v>
      </c>
      <c r="O5" s="43" t="s">
        <v>138</v>
      </c>
      <c r="P5" s="66" t="s">
        <v>48</v>
      </c>
      <c r="Q5" s="43" t="s">
        <v>136</v>
      </c>
      <c r="R5" s="43" t="s">
        <v>138</v>
      </c>
      <c r="S5" s="66" t="s">
        <v>48</v>
      </c>
      <c r="T5" s="43" t="s">
        <v>136</v>
      </c>
      <c r="U5" s="43" t="s">
        <v>138</v>
      </c>
      <c r="V5" s="66" t="s">
        <v>48</v>
      </c>
      <c r="W5" s="43" t="s">
        <v>136</v>
      </c>
      <c r="X5" s="43" t="s">
        <v>138</v>
      </c>
      <c r="Y5" s="66" t="s">
        <v>48</v>
      </c>
      <c r="Z5" s="43" t="s">
        <v>136</v>
      </c>
      <c r="AA5" s="43" t="s">
        <v>138</v>
      </c>
      <c r="AB5" s="66" t="s">
        <v>48</v>
      </c>
      <c r="AC5" s="43" t="s">
        <v>136</v>
      </c>
      <c r="AD5" s="43" t="s">
        <v>138</v>
      </c>
      <c r="AE5" s="66" t="s">
        <v>48</v>
      </c>
      <c r="AF5" s="43" t="s">
        <v>136</v>
      </c>
      <c r="AG5" s="43" t="s">
        <v>137</v>
      </c>
      <c r="AH5" s="66" t="s">
        <v>48</v>
      </c>
      <c r="AI5" s="43" t="s">
        <v>136</v>
      </c>
      <c r="AJ5" s="43" t="s">
        <v>138</v>
      </c>
      <c r="AK5" s="66" t="s">
        <v>48</v>
      </c>
      <c r="AL5" s="43" t="s">
        <v>136</v>
      </c>
      <c r="AM5" s="43" t="s">
        <v>138</v>
      </c>
      <c r="AN5" s="66" t="s">
        <v>48</v>
      </c>
      <c r="AO5" s="43" t="s">
        <v>136</v>
      </c>
      <c r="AP5" s="43" t="s">
        <v>138</v>
      </c>
      <c r="AQ5" s="66" t="s">
        <v>48</v>
      </c>
      <c r="AR5" s="43" t="s">
        <v>136</v>
      </c>
      <c r="AS5" s="43" t="s">
        <v>138</v>
      </c>
      <c r="AT5" s="66" t="s">
        <v>48</v>
      </c>
      <c r="AU5" s="43" t="s">
        <v>136</v>
      </c>
      <c r="AV5" s="43" t="s">
        <v>138</v>
      </c>
      <c r="AW5" s="66" t="s">
        <v>48</v>
      </c>
      <c r="AX5" s="43" t="s">
        <v>136</v>
      </c>
      <c r="AY5" s="43" t="s">
        <v>138</v>
      </c>
      <c r="AZ5" s="66" t="s">
        <v>48</v>
      </c>
      <c r="BA5" s="43" t="s">
        <v>136</v>
      </c>
      <c r="BB5" s="43" t="s">
        <v>138</v>
      </c>
      <c r="BC5" s="66" t="s">
        <v>48</v>
      </c>
      <c r="BD5" s="43" t="s">
        <v>136</v>
      </c>
      <c r="BE5" s="43" t="s">
        <v>138</v>
      </c>
      <c r="BF5" s="66" t="s">
        <v>48</v>
      </c>
      <c r="BG5" s="43" t="s">
        <v>136</v>
      </c>
      <c r="BH5" s="43" t="s">
        <v>138</v>
      </c>
      <c r="BI5" s="66" t="s">
        <v>48</v>
      </c>
      <c r="BJ5" s="43" t="s">
        <v>136</v>
      </c>
      <c r="BK5" s="43" t="s">
        <v>138</v>
      </c>
      <c r="BL5" s="66" t="s">
        <v>48</v>
      </c>
      <c r="BM5" s="43" t="s">
        <v>136</v>
      </c>
      <c r="BN5" s="43" t="s">
        <v>138</v>
      </c>
      <c r="BO5" s="66" t="s">
        <v>48</v>
      </c>
    </row>
    <row r="6" spans="1:67" ht="15.75">
      <c r="A6" s="22"/>
      <c r="B6" s="127" t="s">
        <v>39</v>
      </c>
      <c r="C6" s="93">
        <v>30639378170</v>
      </c>
      <c r="D6" s="118">
        <v>893733708</v>
      </c>
      <c r="E6" s="118">
        <f>E8+E12+E72+E121</f>
        <v>31889815942</v>
      </c>
      <c r="F6" s="118">
        <f>F12+F72+F121</f>
        <v>978847735</v>
      </c>
      <c r="G6" s="124">
        <f>E6-C6</f>
        <v>1250437772</v>
      </c>
      <c r="H6" s="93">
        <v>11272887992</v>
      </c>
      <c r="I6" s="93">
        <f>I8+I12+I72+I121</f>
        <v>11769764741</v>
      </c>
      <c r="J6" s="125">
        <f>I6-H6</f>
        <v>496876749</v>
      </c>
      <c r="K6" s="93">
        <v>3364883056</v>
      </c>
      <c r="L6" s="93">
        <f>L8+L12+L72+L121</f>
        <v>3673363630</v>
      </c>
      <c r="M6" s="125">
        <f>L6-K6</f>
        <v>308480574</v>
      </c>
      <c r="N6" s="93">
        <v>815187448</v>
      </c>
      <c r="O6" s="93">
        <f>O8+O12+O72+O121</f>
        <v>829241278</v>
      </c>
      <c r="P6" s="92">
        <f>O6-N6</f>
        <v>14053830</v>
      </c>
      <c r="Q6" s="118">
        <v>1028440909</v>
      </c>
      <c r="R6" s="93">
        <f>R8+R12+R72+R121</f>
        <v>1041413338</v>
      </c>
      <c r="S6" s="92">
        <f>R6-Q6</f>
        <v>12972429</v>
      </c>
      <c r="T6" s="93">
        <v>1926286155</v>
      </c>
      <c r="U6" s="93">
        <f>U8+U12+U72+U121</f>
        <v>1955877846</v>
      </c>
      <c r="V6" s="92">
        <f>U6-T6</f>
        <v>29591691</v>
      </c>
      <c r="W6" s="91">
        <v>1300430055</v>
      </c>
      <c r="X6" s="91">
        <f>X8+X12+X72+X121</f>
        <v>1379204674</v>
      </c>
      <c r="Y6" s="92">
        <f>X6-W6</f>
        <v>78774619</v>
      </c>
      <c r="Z6" s="91">
        <v>1660328367</v>
      </c>
      <c r="AA6" s="91">
        <f>AA8+AA12+AA72+AA121</f>
        <v>1690393325</v>
      </c>
      <c r="AB6" s="92">
        <f>AA6-Z6</f>
        <v>30064958</v>
      </c>
      <c r="AC6" s="91">
        <v>430473380</v>
      </c>
      <c r="AD6" s="91">
        <f>AD8+AD12+AD72+AD121</f>
        <v>436278846</v>
      </c>
      <c r="AE6" s="92">
        <f>AD6-AC6</f>
        <v>5805466</v>
      </c>
      <c r="AF6" s="93">
        <v>531733832</v>
      </c>
      <c r="AG6" s="93">
        <f>AG8+AG12+AG72+AG121</f>
        <v>541383768</v>
      </c>
      <c r="AH6" s="125">
        <f>AG6-AF6</f>
        <v>9649936</v>
      </c>
      <c r="AI6" s="93">
        <v>287203718</v>
      </c>
      <c r="AJ6" s="93">
        <f>AJ8+AJ12+AJ72+AJ121</f>
        <v>290922505</v>
      </c>
      <c r="AK6" s="125">
        <f>AJ6-AI6</f>
        <v>3718787</v>
      </c>
      <c r="AL6" s="93">
        <v>939942002</v>
      </c>
      <c r="AM6" s="93">
        <f>AM8+AM12+AM72+AM121</f>
        <v>954833858</v>
      </c>
      <c r="AN6" s="125">
        <f>AM6-AL6</f>
        <v>14891856</v>
      </c>
      <c r="AO6" s="93">
        <v>916694730</v>
      </c>
      <c r="AP6" s="93">
        <f>AP8+AP12+AP72+AP121</f>
        <v>956347496</v>
      </c>
      <c r="AQ6" s="125">
        <f>AP6-AO6</f>
        <v>39652766</v>
      </c>
      <c r="AR6" s="93">
        <v>478521828</v>
      </c>
      <c r="AS6" s="93">
        <f>AS8+AS12+AS72+AS121</f>
        <v>484348541</v>
      </c>
      <c r="AT6" s="92">
        <f>AS6-AR6</f>
        <v>5826713</v>
      </c>
      <c r="AU6" s="93">
        <v>434744890</v>
      </c>
      <c r="AV6" s="93">
        <f>AV8+AV12+AV72+AV121</f>
        <v>442772343</v>
      </c>
      <c r="AW6" s="125">
        <f>AV6-AU6</f>
        <v>8027453</v>
      </c>
      <c r="AX6" s="93">
        <v>597515424</v>
      </c>
      <c r="AY6" s="93">
        <f>AY8+AY12+AY72+AY121</f>
        <v>606723903</v>
      </c>
      <c r="AZ6" s="125">
        <f>AY6-AX6</f>
        <v>9208479</v>
      </c>
      <c r="BA6" s="93">
        <v>642350685</v>
      </c>
      <c r="BB6" s="93">
        <f>BB8+BB12+BB72+BB121</f>
        <v>667883526</v>
      </c>
      <c r="BC6" s="125">
        <f>BB6-BA6</f>
        <v>25532841</v>
      </c>
      <c r="BD6" s="93">
        <v>490430506</v>
      </c>
      <c r="BE6" s="93">
        <f>BE8+BE12+BE72+BE121</f>
        <v>498438358</v>
      </c>
      <c r="BF6" s="94">
        <f>BE6-BD6</f>
        <v>8007852</v>
      </c>
      <c r="BG6" s="93">
        <v>618212708</v>
      </c>
      <c r="BH6" s="93">
        <f>BH8+BH12+BH72+BH121</f>
        <v>627956891</v>
      </c>
      <c r="BI6" s="94">
        <f>BH6-BG6</f>
        <v>9744183</v>
      </c>
      <c r="BJ6" s="93">
        <v>605917422</v>
      </c>
      <c r="BK6" s="93">
        <f>BK8+BK12+BK72+BK121</f>
        <v>612632444</v>
      </c>
      <c r="BL6" s="95">
        <f>BK6-BJ6</f>
        <v>6715022</v>
      </c>
      <c r="BM6" s="93">
        <v>1403459355</v>
      </c>
      <c r="BN6" s="93">
        <f>BN8+BN12+BN72+BN121</f>
        <v>1451186896</v>
      </c>
      <c r="BO6" s="125">
        <f>BN6-BM6</f>
        <v>47727541</v>
      </c>
    </row>
    <row r="7" spans="1:67" ht="15.75">
      <c r="A7" s="28"/>
      <c r="B7" s="128"/>
      <c r="C7" s="34"/>
      <c r="D7" s="34"/>
      <c r="E7" s="34"/>
      <c r="F7" s="34"/>
      <c r="G7" s="86"/>
      <c r="H7" s="33"/>
      <c r="I7" s="35"/>
      <c r="J7" s="36"/>
      <c r="K7" s="33"/>
      <c r="L7" s="34"/>
      <c r="M7" s="37"/>
      <c r="N7" s="33"/>
      <c r="O7" s="34"/>
      <c r="P7" s="37"/>
      <c r="Q7" s="33"/>
      <c r="R7" s="34"/>
      <c r="S7" s="36"/>
      <c r="T7" s="38"/>
      <c r="U7" s="35"/>
      <c r="V7" s="36"/>
      <c r="W7" s="38"/>
      <c r="X7" s="35"/>
      <c r="Y7" s="36"/>
      <c r="Z7" s="38"/>
      <c r="AA7" s="35"/>
      <c r="AB7" s="36"/>
      <c r="AC7" s="38"/>
      <c r="AD7" s="35"/>
      <c r="AE7" s="36"/>
      <c r="AF7" s="38"/>
      <c r="AG7" s="35"/>
      <c r="AH7" s="36"/>
      <c r="AI7" s="38"/>
      <c r="AJ7" s="35"/>
      <c r="AK7" s="36"/>
      <c r="AL7" s="29"/>
      <c r="AM7" s="31"/>
      <c r="AN7" s="39"/>
      <c r="AO7" s="29"/>
      <c r="AP7" s="29"/>
      <c r="AQ7" s="39"/>
      <c r="AR7" s="29"/>
      <c r="AS7" s="31"/>
      <c r="AT7" s="39"/>
      <c r="AU7" s="29"/>
      <c r="AV7" s="31"/>
      <c r="AW7" s="39"/>
      <c r="AX7" s="29"/>
      <c r="AY7" s="31"/>
      <c r="AZ7" s="39"/>
      <c r="BA7" s="29"/>
      <c r="BB7" s="31"/>
      <c r="BC7" s="39"/>
      <c r="BD7" s="29"/>
      <c r="BE7" s="35"/>
      <c r="BF7" s="36"/>
      <c r="BG7" s="33"/>
      <c r="BH7" s="34"/>
      <c r="BI7" s="37"/>
      <c r="BJ7" s="33"/>
      <c r="BK7" s="34"/>
      <c r="BL7" s="37"/>
      <c r="BM7" s="33"/>
      <c r="BN7" s="34"/>
      <c r="BO7" s="37"/>
    </row>
    <row r="8" spans="1:67" ht="15.75">
      <c r="A8" s="5"/>
      <c r="B8" s="129" t="s">
        <v>25</v>
      </c>
      <c r="C8" s="96">
        <v>3625200000</v>
      </c>
      <c r="D8" s="106"/>
      <c r="E8" s="96">
        <f>SUM(E9:E10)</f>
        <v>3625200000</v>
      </c>
      <c r="F8" s="120"/>
      <c r="G8" s="97">
        <f>E8-C8</f>
        <v>0</v>
      </c>
      <c r="H8" s="98"/>
      <c r="I8" s="99"/>
      <c r="J8" s="100"/>
      <c r="K8" s="96">
        <v>132023000</v>
      </c>
      <c r="L8" s="96">
        <f>SUM(L9:L10)</f>
        <v>132023000</v>
      </c>
      <c r="M8" s="75">
        <f>L8-K8</f>
        <v>0</v>
      </c>
      <c r="N8" s="96">
        <v>40266000</v>
      </c>
      <c r="O8" s="96">
        <f>SUM(O9:O10)</f>
        <v>40266000</v>
      </c>
      <c r="P8" s="75">
        <f>O8-N8</f>
        <v>0</v>
      </c>
      <c r="Q8" s="96">
        <v>226515000</v>
      </c>
      <c r="R8" s="96">
        <f>SUM(R9:R10)</f>
        <v>226515000</v>
      </c>
      <c r="S8" s="75">
        <f>R8-Q8</f>
        <v>0</v>
      </c>
      <c r="T8" s="96">
        <v>450208000</v>
      </c>
      <c r="U8" s="96">
        <f>SUM(U9:U10)</f>
        <v>450208000</v>
      </c>
      <c r="V8" s="75">
        <f>U8-T8</f>
        <v>0</v>
      </c>
      <c r="W8" s="96">
        <v>301856000</v>
      </c>
      <c r="X8" s="96">
        <f>SUM(X9:X10)</f>
        <v>301856000</v>
      </c>
      <c r="Y8" s="75">
        <f>X8-W8</f>
        <v>0</v>
      </c>
      <c r="Z8" s="96">
        <v>475580000</v>
      </c>
      <c r="AA8" s="96">
        <f>SUM(AA9:AA10)</f>
        <v>475580000</v>
      </c>
      <c r="AB8" s="76">
        <f>AA8-Z8</f>
        <v>0</v>
      </c>
      <c r="AC8" s="96">
        <v>120561000</v>
      </c>
      <c r="AD8" s="96">
        <f>SUM(AD9:AD10)</f>
        <v>120561000</v>
      </c>
      <c r="AE8" s="75">
        <f>AD8-AC8</f>
        <v>0</v>
      </c>
      <c r="AF8" s="96">
        <v>138534000</v>
      </c>
      <c r="AG8" s="96">
        <f>SUM(AG9:AG10)</f>
        <v>138534000</v>
      </c>
      <c r="AH8" s="75">
        <f>AG8-AF8</f>
        <v>0</v>
      </c>
      <c r="AI8" s="96">
        <v>87379000</v>
      </c>
      <c r="AJ8" s="96">
        <f>SUM(AJ9:AJ10)</f>
        <v>87379000</v>
      </c>
      <c r="AK8" s="75">
        <f>AJ8-AI8</f>
        <v>0</v>
      </c>
      <c r="AL8" s="96">
        <v>217046000</v>
      </c>
      <c r="AM8" s="96">
        <f>SUM(AM9:AM10)</f>
        <v>217046000</v>
      </c>
      <c r="AN8" s="75">
        <f>AM8-AL8</f>
        <v>0</v>
      </c>
      <c r="AO8" s="96">
        <v>224783000</v>
      </c>
      <c r="AP8" s="96">
        <f>SUM(AP9:AP10)</f>
        <v>224783000</v>
      </c>
      <c r="AQ8" s="75">
        <f>AP8-AO8</f>
        <v>0</v>
      </c>
      <c r="AR8" s="96">
        <v>153871000</v>
      </c>
      <c r="AS8" s="96">
        <f>SUM(AS9:AS10)</f>
        <v>153871000</v>
      </c>
      <c r="AT8" s="75">
        <f>AS8-AR8</f>
        <v>0</v>
      </c>
      <c r="AU8" s="96">
        <v>119694000</v>
      </c>
      <c r="AV8" s="96">
        <f>SUM(AV9:AV10)</f>
        <v>119694000</v>
      </c>
      <c r="AW8" s="75">
        <f>AV8-AU8</f>
        <v>0</v>
      </c>
      <c r="AX8" s="96">
        <v>157409000</v>
      </c>
      <c r="AY8" s="96">
        <f>SUM(AY9:AY10)</f>
        <v>157409000</v>
      </c>
      <c r="AZ8" s="75">
        <f>AY8-AX8</f>
        <v>0</v>
      </c>
      <c r="BA8" s="96">
        <v>165949000</v>
      </c>
      <c r="BB8" s="96">
        <f>SUM(BB9:BB10)</f>
        <v>165949000</v>
      </c>
      <c r="BC8" s="75">
        <f>BB8-BA8</f>
        <v>0</v>
      </c>
      <c r="BD8" s="96">
        <v>161292000</v>
      </c>
      <c r="BE8" s="96">
        <f>SUM(BE9:BE10)</f>
        <v>161292000</v>
      </c>
      <c r="BF8" s="75">
        <f>BE8-BD8</f>
        <v>0</v>
      </c>
      <c r="BG8" s="96">
        <v>140247000</v>
      </c>
      <c r="BH8" s="96">
        <f>SUM(BH9:BH10)</f>
        <v>140247000</v>
      </c>
      <c r="BI8" s="75">
        <f>BH8-BG8</f>
        <v>0</v>
      </c>
      <c r="BJ8" s="96">
        <v>187430000</v>
      </c>
      <c r="BK8" s="96">
        <f>SUM(BK9:BK10)</f>
        <v>187430000</v>
      </c>
      <c r="BL8" s="75">
        <f>BK8-BJ8</f>
        <v>0</v>
      </c>
      <c r="BM8" s="96">
        <v>124557000</v>
      </c>
      <c r="BN8" s="96">
        <f>SUM(BN9:BN10)</f>
        <v>124557000</v>
      </c>
      <c r="BO8" s="75">
        <f>BN8-BM8</f>
        <v>0</v>
      </c>
    </row>
    <row r="9" spans="1:68" ht="31.5">
      <c r="A9" s="2"/>
      <c r="B9" s="130" t="s">
        <v>22</v>
      </c>
      <c r="C9" s="101">
        <v>2913353000</v>
      </c>
      <c r="D9" s="107"/>
      <c r="E9" s="101">
        <v>2913353000</v>
      </c>
      <c r="F9" s="121"/>
      <c r="G9" s="53">
        <f>E9-C9</f>
        <v>0</v>
      </c>
      <c r="H9" s="102"/>
      <c r="I9" s="103"/>
      <c r="J9" s="103"/>
      <c r="K9" s="101">
        <v>132023000</v>
      </c>
      <c r="L9" s="101">
        <v>132023000</v>
      </c>
      <c r="M9" s="74">
        <f>L9-K9</f>
        <v>0</v>
      </c>
      <c r="N9" s="101">
        <v>40266000</v>
      </c>
      <c r="O9" s="101">
        <v>40266000</v>
      </c>
      <c r="P9" s="74">
        <f>O9-N9</f>
        <v>0</v>
      </c>
      <c r="Q9" s="101">
        <v>181001000</v>
      </c>
      <c r="R9" s="101">
        <v>181001000</v>
      </c>
      <c r="S9" s="74">
        <f>R9-Q9</f>
        <v>0</v>
      </c>
      <c r="T9" s="101">
        <v>332992000</v>
      </c>
      <c r="U9" s="101">
        <v>332992000</v>
      </c>
      <c r="V9" s="74">
        <f>U9-T9</f>
        <v>0</v>
      </c>
      <c r="W9" s="101">
        <v>242439000</v>
      </c>
      <c r="X9" s="101">
        <v>242439000</v>
      </c>
      <c r="Y9" s="74">
        <f>X9-W9</f>
        <v>0</v>
      </c>
      <c r="Z9" s="101">
        <v>434177000</v>
      </c>
      <c r="AA9" s="101">
        <v>434177000</v>
      </c>
      <c r="AB9" s="77">
        <f>AA9-Z9</f>
        <v>0</v>
      </c>
      <c r="AC9" s="101">
        <v>82237000</v>
      </c>
      <c r="AD9" s="101">
        <v>82237000</v>
      </c>
      <c r="AE9" s="74">
        <f>AD9-AC9</f>
        <v>0</v>
      </c>
      <c r="AF9" s="101">
        <v>117095000</v>
      </c>
      <c r="AG9" s="101">
        <v>117095000</v>
      </c>
      <c r="AH9" s="74">
        <f>AG9-AF9</f>
        <v>0</v>
      </c>
      <c r="AI9" s="101">
        <v>73992000</v>
      </c>
      <c r="AJ9" s="101">
        <v>73992000</v>
      </c>
      <c r="AK9" s="74">
        <f>AJ9-AI9</f>
        <v>0</v>
      </c>
      <c r="AL9" s="101">
        <v>158851000</v>
      </c>
      <c r="AM9" s="101">
        <v>158851000</v>
      </c>
      <c r="AN9" s="74">
        <f>AM9-AL9</f>
        <v>0</v>
      </c>
      <c r="AO9" s="101">
        <v>190325000</v>
      </c>
      <c r="AP9" s="101">
        <v>190325000</v>
      </c>
      <c r="AQ9" s="74"/>
      <c r="AR9" s="101">
        <v>131403000</v>
      </c>
      <c r="AS9" s="101">
        <v>131403000</v>
      </c>
      <c r="AT9" s="74">
        <f>AS9-AR9</f>
        <v>0</v>
      </c>
      <c r="AU9" s="101">
        <v>106194000</v>
      </c>
      <c r="AV9" s="101">
        <v>106194000</v>
      </c>
      <c r="AW9" s="74">
        <f>AV9-AU9</f>
        <v>0</v>
      </c>
      <c r="AX9" s="101">
        <v>130392000</v>
      </c>
      <c r="AY9" s="101">
        <v>130392000</v>
      </c>
      <c r="AZ9" s="74">
        <f>AY9-AX9</f>
        <v>0</v>
      </c>
      <c r="BA9" s="101">
        <v>108592000</v>
      </c>
      <c r="BB9" s="101">
        <v>108592000</v>
      </c>
      <c r="BC9" s="74">
        <f>BB9-BA9</f>
        <v>0</v>
      </c>
      <c r="BD9" s="101">
        <v>137766000</v>
      </c>
      <c r="BE9" s="101">
        <v>137766000</v>
      </c>
      <c r="BF9" s="74">
        <f>BE9-BD9</f>
        <v>0</v>
      </c>
      <c r="BG9" s="98">
        <v>113769000</v>
      </c>
      <c r="BH9" s="98">
        <v>113769000</v>
      </c>
      <c r="BI9" s="74">
        <f>BH9-BG9</f>
        <v>0</v>
      </c>
      <c r="BJ9" s="98">
        <v>153602000</v>
      </c>
      <c r="BK9" s="98">
        <v>153602000</v>
      </c>
      <c r="BL9" s="74">
        <f>BK9-BJ9</f>
        <v>0</v>
      </c>
      <c r="BM9" s="101">
        <v>46237000</v>
      </c>
      <c r="BN9" s="101">
        <v>46237000</v>
      </c>
      <c r="BO9" s="74">
        <f>BN9-BM9</f>
        <v>0</v>
      </c>
      <c r="BP9" s="65"/>
    </row>
    <row r="10" spans="1:67" ht="15.75" customHeight="1">
      <c r="A10" s="2"/>
      <c r="B10" s="130" t="s">
        <v>21</v>
      </c>
      <c r="C10" s="101">
        <v>711847000</v>
      </c>
      <c r="D10" s="119"/>
      <c r="E10" s="101">
        <v>711847000</v>
      </c>
      <c r="F10" s="104"/>
      <c r="G10" s="53">
        <f>E10-C10</f>
        <v>0</v>
      </c>
      <c r="H10" s="102"/>
      <c r="I10" s="103"/>
      <c r="J10" s="103"/>
      <c r="K10" s="103"/>
      <c r="L10" s="103"/>
      <c r="M10" s="74">
        <f>L10-K10</f>
        <v>0</v>
      </c>
      <c r="N10" s="103"/>
      <c r="O10" s="103"/>
      <c r="P10" s="74">
        <f>O10-N10</f>
        <v>0</v>
      </c>
      <c r="Q10" s="105">
        <v>45514000</v>
      </c>
      <c r="R10" s="105">
        <v>45514000</v>
      </c>
      <c r="S10" s="74">
        <f>R10-Q10</f>
        <v>0</v>
      </c>
      <c r="T10" s="105">
        <v>117216000</v>
      </c>
      <c r="U10" s="105">
        <v>117216000</v>
      </c>
      <c r="V10" s="74">
        <f>U10-T10</f>
        <v>0</v>
      </c>
      <c r="W10" s="103">
        <v>59417000</v>
      </c>
      <c r="X10" s="103">
        <v>59417000</v>
      </c>
      <c r="Y10" s="74">
        <f>X10-W10</f>
        <v>0</v>
      </c>
      <c r="Z10" s="103">
        <v>41403000</v>
      </c>
      <c r="AA10" s="103">
        <v>41403000</v>
      </c>
      <c r="AB10" s="77">
        <f>AA10-Z10</f>
        <v>0</v>
      </c>
      <c r="AC10" s="103">
        <v>38324000</v>
      </c>
      <c r="AD10" s="103">
        <v>38324000</v>
      </c>
      <c r="AE10" s="74">
        <f>AD10-AC10</f>
        <v>0</v>
      </c>
      <c r="AF10" s="103">
        <v>21439000</v>
      </c>
      <c r="AG10" s="103">
        <v>21439000</v>
      </c>
      <c r="AH10" s="74">
        <f>AG10-AF10</f>
        <v>0</v>
      </c>
      <c r="AI10" s="103">
        <v>13387000</v>
      </c>
      <c r="AJ10" s="103">
        <v>13387000</v>
      </c>
      <c r="AK10" s="74">
        <f>AJ10-AI10</f>
        <v>0</v>
      </c>
      <c r="AL10" s="103">
        <v>58195000</v>
      </c>
      <c r="AM10" s="103">
        <v>58195000</v>
      </c>
      <c r="AN10" s="74">
        <f>AM10-AL10</f>
        <v>0</v>
      </c>
      <c r="AO10" s="103">
        <v>34458000</v>
      </c>
      <c r="AP10" s="103">
        <v>34458000</v>
      </c>
      <c r="AQ10" s="74">
        <f>AP10-AO10</f>
        <v>0</v>
      </c>
      <c r="AR10" s="103">
        <v>22468000</v>
      </c>
      <c r="AS10" s="103">
        <v>22468000</v>
      </c>
      <c r="AT10" s="74">
        <f>AS10-AR10</f>
        <v>0</v>
      </c>
      <c r="AU10" s="103">
        <v>13500000</v>
      </c>
      <c r="AV10" s="103">
        <v>13500000</v>
      </c>
      <c r="AW10" s="74">
        <f>AV10-AU10</f>
        <v>0</v>
      </c>
      <c r="AX10" s="103">
        <v>27017000</v>
      </c>
      <c r="AY10" s="103">
        <v>27017000</v>
      </c>
      <c r="AZ10" s="74">
        <f>AY10-AX10</f>
        <v>0</v>
      </c>
      <c r="BA10" s="103">
        <v>57357000</v>
      </c>
      <c r="BB10" s="103">
        <v>57357000</v>
      </c>
      <c r="BC10" s="74">
        <f>BB10-BA10</f>
        <v>0</v>
      </c>
      <c r="BD10" s="103">
        <v>23526000</v>
      </c>
      <c r="BE10" s="103">
        <v>23526000</v>
      </c>
      <c r="BF10" s="74">
        <f>BE10-BD10</f>
        <v>0</v>
      </c>
      <c r="BG10" s="103">
        <v>26478000</v>
      </c>
      <c r="BH10" s="103">
        <v>26478000</v>
      </c>
      <c r="BI10" s="74">
        <f>BH10-BG10</f>
        <v>0</v>
      </c>
      <c r="BJ10" s="103">
        <v>33828000</v>
      </c>
      <c r="BK10" s="103">
        <v>33828000</v>
      </c>
      <c r="BL10" s="74">
        <f>BK10-BJ10</f>
        <v>0</v>
      </c>
      <c r="BM10" s="103">
        <v>78320000</v>
      </c>
      <c r="BN10" s="103">
        <v>78320000</v>
      </c>
      <c r="BO10" s="74">
        <f>BN10-BM10</f>
        <v>0</v>
      </c>
    </row>
    <row r="11" spans="1:67" ht="15.75">
      <c r="A11" s="2"/>
      <c r="B11" s="131"/>
      <c r="C11" s="30"/>
      <c r="D11" s="30"/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1"/>
      <c r="S11" s="31"/>
      <c r="T11" s="32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ht="15.75">
      <c r="A12" s="2"/>
      <c r="B12" s="132" t="s">
        <v>36</v>
      </c>
      <c r="C12" s="45">
        <v>4219347355</v>
      </c>
      <c r="D12" s="45">
        <v>669199204</v>
      </c>
      <c r="E12" s="45">
        <f>SUM(E13:E69)</f>
        <v>4738889847</v>
      </c>
      <c r="F12" s="45">
        <f>SUM(F13:F69)</f>
        <v>607068317</v>
      </c>
      <c r="G12" s="55">
        <f aca="true" t="shared" si="0" ref="G12:G43">E12-C12</f>
        <v>519542492</v>
      </c>
      <c r="H12" s="15">
        <v>1882854980</v>
      </c>
      <c r="I12" s="15">
        <f>SUM(I13:I69)</f>
        <v>2146225393</v>
      </c>
      <c r="J12" s="54">
        <f>I12-H12</f>
        <v>263370413</v>
      </c>
      <c r="K12" s="15">
        <v>360526589</v>
      </c>
      <c r="L12" s="15">
        <f>SUM(L13:L69)</f>
        <v>590301977</v>
      </c>
      <c r="M12" s="54">
        <f>L12-K12</f>
        <v>229775388</v>
      </c>
      <c r="N12" s="15">
        <v>139011701</v>
      </c>
      <c r="O12" s="15">
        <f>SUM(O13:O69)</f>
        <v>138397622</v>
      </c>
      <c r="P12" s="54">
        <f>O12-N12</f>
        <v>-614079</v>
      </c>
      <c r="Q12" s="15">
        <v>129104321</v>
      </c>
      <c r="R12" s="15">
        <f>SUM(R13:R69)</f>
        <v>127802078</v>
      </c>
      <c r="S12" s="54">
        <f>R12-Q12</f>
        <v>-1302243</v>
      </c>
      <c r="T12" s="15">
        <v>149840323</v>
      </c>
      <c r="U12" s="15">
        <f>SUM(U13:U69)</f>
        <v>150115624</v>
      </c>
      <c r="V12" s="54">
        <f>U12-T12</f>
        <v>275301</v>
      </c>
      <c r="W12" s="15">
        <v>115559775</v>
      </c>
      <c r="X12" s="15">
        <f>SUM(X13:X69)</f>
        <v>119717740</v>
      </c>
      <c r="Y12" s="54">
        <f>X12-W12</f>
        <v>4157965</v>
      </c>
      <c r="Z12" s="9">
        <v>103093154</v>
      </c>
      <c r="AA12" s="9">
        <f>SUM(AA13:AA69)</f>
        <v>105961823</v>
      </c>
      <c r="AB12" s="54">
        <f>AA12-Z12</f>
        <v>2868669</v>
      </c>
      <c r="AC12" s="15">
        <v>39856109</v>
      </c>
      <c r="AD12" s="15">
        <f>SUM(AD13:AD69)</f>
        <v>41216889</v>
      </c>
      <c r="AE12" s="54">
        <f>AD12-AC12</f>
        <v>1360780</v>
      </c>
      <c r="AF12" s="15">
        <v>45187636</v>
      </c>
      <c r="AG12" s="15">
        <f>SUM(AG13:AG69)</f>
        <v>48058491</v>
      </c>
      <c r="AH12" s="52">
        <f>AG12-AF12</f>
        <v>2870855</v>
      </c>
      <c r="AI12" s="15">
        <v>14562690</v>
      </c>
      <c r="AJ12" s="15">
        <f>SUM(AJ13:AJ69)</f>
        <v>16082345</v>
      </c>
      <c r="AK12" s="54">
        <f>AJ12-AI12</f>
        <v>1519655</v>
      </c>
      <c r="AL12" s="15">
        <v>62413612</v>
      </c>
      <c r="AM12" s="15">
        <f>SUM(AM13:AM69)</f>
        <v>66257608</v>
      </c>
      <c r="AN12" s="54">
        <f>AM12-AL12</f>
        <v>3843996</v>
      </c>
      <c r="AO12" s="15">
        <v>71295719</v>
      </c>
      <c r="AP12" s="15">
        <f>SUM(AP13:AP69)</f>
        <v>80683516</v>
      </c>
      <c r="AQ12" s="54">
        <f>AP12-AO12</f>
        <v>9387797</v>
      </c>
      <c r="AR12" s="15">
        <v>30448769</v>
      </c>
      <c r="AS12" s="15">
        <f>SUM(AS13:AS69)</f>
        <v>32561927</v>
      </c>
      <c r="AT12" s="54">
        <f>AS12-AR12</f>
        <v>2113158</v>
      </c>
      <c r="AU12" s="15">
        <v>59145740</v>
      </c>
      <c r="AV12" s="15">
        <f>SUM(AV13:AV69)</f>
        <v>61709857</v>
      </c>
      <c r="AW12" s="54">
        <f>AV12-AU12</f>
        <v>2564117</v>
      </c>
      <c r="AX12" s="15">
        <v>44861492</v>
      </c>
      <c r="AY12" s="15">
        <f>SUM(AY13:AY69)</f>
        <v>48606093</v>
      </c>
      <c r="AZ12" s="54">
        <f>AY12-AX12</f>
        <v>3744601</v>
      </c>
      <c r="BA12" s="15">
        <v>39210338</v>
      </c>
      <c r="BB12" s="15">
        <f>SUM(BB13:BB69)</f>
        <v>58577700</v>
      </c>
      <c r="BC12" s="54">
        <f>BB12-BA12</f>
        <v>19367362</v>
      </c>
      <c r="BD12" s="15">
        <v>30061180</v>
      </c>
      <c r="BE12" s="15">
        <f>SUM(BE13:BE69)</f>
        <v>32992768</v>
      </c>
      <c r="BF12" s="54">
        <f>BE12-BD12</f>
        <v>2931588</v>
      </c>
      <c r="BG12" s="15">
        <v>93733735</v>
      </c>
      <c r="BH12" s="15">
        <f>SUM(BH13:BH69)</f>
        <v>95857167</v>
      </c>
      <c r="BI12" s="54">
        <f>BH12-BG12</f>
        <v>2123432</v>
      </c>
      <c r="BJ12" s="15">
        <v>38950196</v>
      </c>
      <c r="BK12" s="15">
        <f>SUM(BK13:BK69)</f>
        <v>42286873</v>
      </c>
      <c r="BL12" s="54">
        <f>BK12-BJ12</f>
        <v>3336677</v>
      </c>
      <c r="BM12" s="15">
        <v>100430092</v>
      </c>
      <c r="BN12" s="15">
        <f>SUM(BN13:BN69)</f>
        <v>128408039</v>
      </c>
      <c r="BO12" s="54">
        <f>BN12-BM12</f>
        <v>27977947</v>
      </c>
    </row>
    <row r="13" spans="1:67" s="88" customFormat="1" ht="31.5">
      <c r="A13" s="87"/>
      <c r="B13" s="133" t="s">
        <v>60</v>
      </c>
      <c r="C13" s="12">
        <v>6817606</v>
      </c>
      <c r="D13" s="12">
        <v>6817606</v>
      </c>
      <c r="E13" s="72">
        <v>6817606</v>
      </c>
      <c r="F13" s="72">
        <v>6817606</v>
      </c>
      <c r="G13" s="73">
        <f t="shared" si="0"/>
        <v>0</v>
      </c>
      <c r="H13" s="14"/>
      <c r="I13" s="14"/>
      <c r="J13" s="53">
        <f>I13-H13</f>
        <v>0</v>
      </c>
      <c r="K13" s="14"/>
      <c r="L13" s="14"/>
      <c r="M13" s="53">
        <f>L13-K13</f>
        <v>0</v>
      </c>
      <c r="N13" s="14"/>
      <c r="O13" s="14"/>
      <c r="P13" s="53">
        <f>O13-N13</f>
        <v>0</v>
      </c>
      <c r="Q13" s="14"/>
      <c r="R13" s="14"/>
      <c r="S13" s="53">
        <f>R13-Q13</f>
        <v>0</v>
      </c>
      <c r="T13" s="14"/>
      <c r="U13" s="14"/>
      <c r="V13" s="53">
        <f>U13-T13</f>
        <v>0</v>
      </c>
      <c r="W13" s="14"/>
      <c r="X13" s="14"/>
      <c r="Y13" s="53">
        <f>X13-W13</f>
        <v>0</v>
      </c>
      <c r="Z13" s="16"/>
      <c r="AA13" s="16"/>
      <c r="AB13" s="53">
        <f>AA13-Z13</f>
        <v>0</v>
      </c>
      <c r="AC13" s="14"/>
      <c r="AD13" s="14"/>
      <c r="AE13" s="53">
        <f>AD13-AC13</f>
        <v>0</v>
      </c>
      <c r="AF13" s="14"/>
      <c r="AG13" s="14"/>
      <c r="AH13" s="49">
        <f>AG13-AF13</f>
        <v>0</v>
      </c>
      <c r="AI13" s="14"/>
      <c r="AJ13" s="14"/>
      <c r="AK13" s="53">
        <f>AJ13-AI13</f>
        <v>0</v>
      </c>
      <c r="AL13" s="14"/>
      <c r="AM13" s="14"/>
      <c r="AN13" s="53">
        <f>AM13-AL13</f>
        <v>0</v>
      </c>
      <c r="AO13" s="14"/>
      <c r="AP13" s="14"/>
      <c r="AQ13" s="53">
        <f>AP13-AO13</f>
        <v>0</v>
      </c>
      <c r="AR13" s="14"/>
      <c r="AS13" s="14"/>
      <c r="AT13" s="53">
        <f>AS13-AR13</f>
        <v>0</v>
      </c>
      <c r="AU13" s="14"/>
      <c r="AV13" s="14"/>
      <c r="AW13" s="53">
        <f>AV13-AU13</f>
        <v>0</v>
      </c>
      <c r="AX13" s="14"/>
      <c r="AY13" s="14"/>
      <c r="AZ13" s="53">
        <f>AY13-AX13</f>
        <v>0</v>
      </c>
      <c r="BA13" s="14"/>
      <c r="BB13" s="14"/>
      <c r="BC13" s="53">
        <f>BB13-BA13</f>
        <v>0</v>
      </c>
      <c r="BD13" s="14"/>
      <c r="BE13" s="14"/>
      <c r="BF13" s="53">
        <f>BE13-BD13</f>
        <v>0</v>
      </c>
      <c r="BG13" s="14"/>
      <c r="BH13" s="14"/>
      <c r="BI13" s="53">
        <f>BH13-BG13</f>
        <v>0</v>
      </c>
      <c r="BJ13" s="14"/>
      <c r="BK13" s="14"/>
      <c r="BL13" s="53">
        <f>BK13-BJ13</f>
        <v>0</v>
      </c>
      <c r="BM13" s="14"/>
      <c r="BN13" s="14"/>
      <c r="BO13" s="53">
        <f>BN13-BM13</f>
        <v>0</v>
      </c>
    </row>
    <row r="14" spans="1:67" s="88" customFormat="1" ht="31.5">
      <c r="A14" s="87"/>
      <c r="B14" s="133" t="s">
        <v>61</v>
      </c>
      <c r="C14" s="12">
        <v>168611000</v>
      </c>
      <c r="D14" s="85"/>
      <c r="E14" s="72">
        <v>168611000</v>
      </c>
      <c r="F14" s="85"/>
      <c r="G14" s="73">
        <f t="shared" si="0"/>
        <v>0</v>
      </c>
      <c r="H14" s="14">
        <v>168611000</v>
      </c>
      <c r="I14" s="72">
        <v>168611000</v>
      </c>
      <c r="J14" s="53">
        <f>I14-H14</f>
        <v>0</v>
      </c>
      <c r="K14" s="14"/>
      <c r="L14" s="14"/>
      <c r="M14" s="53">
        <f>L14-K14</f>
        <v>0</v>
      </c>
      <c r="N14" s="14"/>
      <c r="O14" s="14"/>
      <c r="P14" s="53">
        <f>O14-N14</f>
        <v>0</v>
      </c>
      <c r="Q14" s="14"/>
      <c r="R14" s="14"/>
      <c r="S14" s="53">
        <f>R14-Q14</f>
        <v>0</v>
      </c>
      <c r="T14" s="14"/>
      <c r="U14" s="14"/>
      <c r="V14" s="53">
        <f>U14-T14</f>
        <v>0</v>
      </c>
      <c r="W14" s="14"/>
      <c r="X14" s="14"/>
      <c r="Y14" s="53">
        <f>X14-W14</f>
        <v>0</v>
      </c>
      <c r="Z14" s="16"/>
      <c r="AA14" s="16"/>
      <c r="AB14" s="53">
        <f>AA14-Z14</f>
        <v>0</v>
      </c>
      <c r="AC14" s="14"/>
      <c r="AD14" s="14"/>
      <c r="AE14" s="53">
        <f>AD14-AC14</f>
        <v>0</v>
      </c>
      <c r="AF14" s="14"/>
      <c r="AG14" s="14"/>
      <c r="AH14" s="49">
        <f>AG14-AF14</f>
        <v>0</v>
      </c>
      <c r="AI14" s="14"/>
      <c r="AJ14" s="14"/>
      <c r="AK14" s="53">
        <f>AJ14-AI14</f>
        <v>0</v>
      </c>
      <c r="AL14" s="14"/>
      <c r="AM14" s="14"/>
      <c r="AN14" s="53">
        <f>AM14-AL14</f>
        <v>0</v>
      </c>
      <c r="AO14" s="14"/>
      <c r="AP14" s="14"/>
      <c r="AQ14" s="53">
        <f>AP14-AO14</f>
        <v>0</v>
      </c>
      <c r="AR14" s="14"/>
      <c r="AS14" s="14"/>
      <c r="AT14" s="53">
        <f>AS14-AR14</f>
        <v>0</v>
      </c>
      <c r="AU14" s="14"/>
      <c r="AV14" s="14"/>
      <c r="AW14" s="53">
        <f>AV14-AU14</f>
        <v>0</v>
      </c>
      <c r="AX14" s="14"/>
      <c r="AY14" s="14"/>
      <c r="AZ14" s="53">
        <f>AY14-AX14</f>
        <v>0</v>
      </c>
      <c r="BA14" s="14"/>
      <c r="BB14" s="14"/>
      <c r="BC14" s="53">
        <f>BB14-BA14</f>
        <v>0</v>
      </c>
      <c r="BD14" s="14"/>
      <c r="BE14" s="14"/>
      <c r="BF14" s="53">
        <f>BE14-BD14</f>
        <v>0</v>
      </c>
      <c r="BG14" s="14"/>
      <c r="BH14" s="14"/>
      <c r="BI14" s="53">
        <f>BH14-BG14</f>
        <v>0</v>
      </c>
      <c r="BJ14" s="14"/>
      <c r="BK14" s="14"/>
      <c r="BL14" s="53">
        <f>BK14-BJ14</f>
        <v>0</v>
      </c>
      <c r="BM14" s="12"/>
      <c r="BN14" s="14"/>
      <c r="BO14" s="53">
        <f>BN14-BM14</f>
        <v>0</v>
      </c>
    </row>
    <row r="15" spans="1:67" s="88" customFormat="1" ht="15.75">
      <c r="A15" s="87"/>
      <c r="B15" s="130" t="s">
        <v>62</v>
      </c>
      <c r="C15" s="72">
        <v>1800000</v>
      </c>
      <c r="D15" s="72">
        <v>1800000</v>
      </c>
      <c r="E15" s="72">
        <v>1800000</v>
      </c>
      <c r="F15" s="72">
        <v>1800000</v>
      </c>
      <c r="G15" s="73">
        <f t="shared" si="0"/>
        <v>0</v>
      </c>
      <c r="H15" s="14"/>
      <c r="I15" s="14"/>
      <c r="J15" s="53">
        <f>I15-H15</f>
        <v>0</v>
      </c>
      <c r="K15" s="14"/>
      <c r="L15" s="14"/>
      <c r="M15" s="53">
        <f>L15-K15</f>
        <v>0</v>
      </c>
      <c r="N15" s="14"/>
      <c r="O15" s="14"/>
      <c r="P15" s="53">
        <f>O15-N15</f>
        <v>0</v>
      </c>
      <c r="Q15" s="14"/>
      <c r="R15" s="14"/>
      <c r="S15" s="53">
        <f>R15-Q15</f>
        <v>0</v>
      </c>
      <c r="T15" s="14"/>
      <c r="U15" s="14"/>
      <c r="V15" s="53">
        <f>U15-T15</f>
        <v>0</v>
      </c>
      <c r="W15" s="14"/>
      <c r="X15" s="14"/>
      <c r="Y15" s="53">
        <f>X15-W15</f>
        <v>0</v>
      </c>
      <c r="Z15" s="16"/>
      <c r="AA15" s="16"/>
      <c r="AB15" s="53">
        <f>AA15-Z15</f>
        <v>0</v>
      </c>
      <c r="AC15" s="14"/>
      <c r="AD15" s="14"/>
      <c r="AE15" s="53">
        <f>AD15-AC15</f>
        <v>0</v>
      </c>
      <c r="AF15" s="14"/>
      <c r="AG15" s="14"/>
      <c r="AH15" s="49">
        <f>AG15-AF15</f>
        <v>0</v>
      </c>
      <c r="AI15" s="14"/>
      <c r="AJ15" s="14"/>
      <c r="AK15" s="53">
        <f>AJ15-AI15</f>
        <v>0</v>
      </c>
      <c r="AL15" s="14"/>
      <c r="AM15" s="14"/>
      <c r="AN15" s="53">
        <f>AM15-AL15</f>
        <v>0</v>
      </c>
      <c r="AO15" s="14"/>
      <c r="AP15" s="14"/>
      <c r="AQ15" s="53">
        <f>AP15-AO15</f>
        <v>0</v>
      </c>
      <c r="AR15" s="14"/>
      <c r="AS15" s="14"/>
      <c r="AT15" s="53">
        <f>AS15-AR15</f>
        <v>0</v>
      </c>
      <c r="AU15" s="14"/>
      <c r="AV15" s="14"/>
      <c r="AW15" s="53">
        <f>AV15-AU15</f>
        <v>0</v>
      </c>
      <c r="AX15" s="14"/>
      <c r="AY15" s="14"/>
      <c r="AZ15" s="53">
        <f>AY15-AX15</f>
        <v>0</v>
      </c>
      <c r="BA15" s="14"/>
      <c r="BB15" s="14"/>
      <c r="BC15" s="53">
        <f>BB15-BA15</f>
        <v>0</v>
      </c>
      <c r="BD15" s="14"/>
      <c r="BE15" s="14"/>
      <c r="BF15" s="53">
        <f>BE15-BD15</f>
        <v>0</v>
      </c>
      <c r="BG15" s="14"/>
      <c r="BH15" s="14"/>
      <c r="BI15" s="53">
        <f>BH15-BG15</f>
        <v>0</v>
      </c>
      <c r="BJ15" s="14"/>
      <c r="BK15" s="14"/>
      <c r="BL15" s="53">
        <f>BK15-BJ15</f>
        <v>0</v>
      </c>
      <c r="BM15" s="14"/>
      <c r="BN15" s="14"/>
      <c r="BO15" s="53">
        <f>BN15-BM15</f>
        <v>0</v>
      </c>
    </row>
    <row r="16" spans="1:67" s="88" customFormat="1" ht="31.5">
      <c r="A16" s="87"/>
      <c r="B16" s="130" t="s">
        <v>63</v>
      </c>
      <c r="C16" s="72">
        <v>12696600</v>
      </c>
      <c r="D16" s="72"/>
      <c r="E16" s="72">
        <v>12752883</v>
      </c>
      <c r="F16" s="85"/>
      <c r="G16" s="73">
        <f t="shared" si="0"/>
        <v>56283</v>
      </c>
      <c r="H16" s="14">
        <v>5355500</v>
      </c>
      <c r="I16" s="14">
        <v>5354910</v>
      </c>
      <c r="J16" s="53">
        <f>I16-H16</f>
        <v>-590</v>
      </c>
      <c r="K16" s="14">
        <v>1760200</v>
      </c>
      <c r="L16" s="14">
        <v>1758834</v>
      </c>
      <c r="M16" s="53">
        <f>L16-K16</f>
        <v>-1366</v>
      </c>
      <c r="N16" s="14">
        <v>622230</v>
      </c>
      <c r="O16" s="14">
        <v>621918</v>
      </c>
      <c r="P16" s="53">
        <f>O16-N16</f>
        <v>-312</v>
      </c>
      <c r="Q16" s="14">
        <v>223300</v>
      </c>
      <c r="R16" s="14">
        <v>222750</v>
      </c>
      <c r="S16" s="53">
        <f>R16-Q16</f>
        <v>-550</v>
      </c>
      <c r="T16" s="14">
        <v>874760</v>
      </c>
      <c r="U16" s="14">
        <v>874071</v>
      </c>
      <c r="V16" s="53">
        <f>U16-T16</f>
        <v>-689</v>
      </c>
      <c r="W16" s="14">
        <v>615660</v>
      </c>
      <c r="X16" s="14">
        <v>447282</v>
      </c>
      <c r="Y16" s="53">
        <f>X16-W16</f>
        <v>-168378</v>
      </c>
      <c r="Z16" s="8">
        <v>739850</v>
      </c>
      <c r="AA16" s="8">
        <v>739530</v>
      </c>
      <c r="AB16" s="53">
        <f>AA16-Z16</f>
        <v>-320</v>
      </c>
      <c r="AC16" s="14">
        <v>105280</v>
      </c>
      <c r="AD16" s="14">
        <v>105138</v>
      </c>
      <c r="AE16" s="53">
        <f>AD16-AC16</f>
        <v>-142</v>
      </c>
      <c r="AF16" s="14">
        <v>155500</v>
      </c>
      <c r="AG16" s="14">
        <v>155034</v>
      </c>
      <c r="AH16" s="49">
        <f>AG16-AF16</f>
        <v>-466</v>
      </c>
      <c r="AI16" s="14">
        <v>75840</v>
      </c>
      <c r="AJ16" s="14">
        <v>74844</v>
      </c>
      <c r="AK16" s="53">
        <f>AJ16-AI16</f>
        <v>-996</v>
      </c>
      <c r="AL16" s="14">
        <v>466620</v>
      </c>
      <c r="AM16" s="14">
        <v>465993</v>
      </c>
      <c r="AN16" s="53">
        <f>AM16-AL16</f>
        <v>-627</v>
      </c>
      <c r="AO16" s="14">
        <v>335200</v>
      </c>
      <c r="AP16" s="14">
        <v>363528</v>
      </c>
      <c r="AQ16" s="53">
        <f>AP16-AO16</f>
        <v>28328</v>
      </c>
      <c r="AR16" s="14">
        <v>120750</v>
      </c>
      <c r="AS16" s="14">
        <v>119394</v>
      </c>
      <c r="AT16" s="53">
        <f>AS16-AR16</f>
        <v>-1356</v>
      </c>
      <c r="AU16" s="14">
        <v>172620</v>
      </c>
      <c r="AV16" s="14">
        <v>171963</v>
      </c>
      <c r="AW16" s="53">
        <f>AV16-AU16</f>
        <v>-657</v>
      </c>
      <c r="AX16" s="14">
        <v>129530</v>
      </c>
      <c r="AY16" s="14">
        <v>128304</v>
      </c>
      <c r="AZ16" s="53">
        <f>AY16-AX16</f>
        <v>-1226</v>
      </c>
      <c r="BA16" s="14">
        <v>159350</v>
      </c>
      <c r="BB16" s="14">
        <v>199584</v>
      </c>
      <c r="BC16" s="53">
        <f>BB16-BA16</f>
        <v>40234</v>
      </c>
      <c r="BD16" s="14">
        <v>48420</v>
      </c>
      <c r="BE16" s="14">
        <v>47223</v>
      </c>
      <c r="BF16" s="53">
        <f>BE16-BD16</f>
        <v>-1197</v>
      </c>
      <c r="BG16" s="14">
        <v>103550</v>
      </c>
      <c r="BH16" s="14">
        <v>160380</v>
      </c>
      <c r="BI16" s="53">
        <f>BH16-BG16</f>
        <v>56830</v>
      </c>
      <c r="BJ16" s="14">
        <v>89720</v>
      </c>
      <c r="BK16" s="14">
        <v>89100</v>
      </c>
      <c r="BL16" s="53">
        <f>BK16-BJ16</f>
        <v>-620</v>
      </c>
      <c r="BM16" s="14">
        <v>542720</v>
      </c>
      <c r="BN16" s="14">
        <v>653103</v>
      </c>
      <c r="BO16" s="53">
        <f>BN16-BM16</f>
        <v>110383</v>
      </c>
    </row>
    <row r="17" spans="1:67" ht="31.5" customHeight="1">
      <c r="A17" s="2"/>
      <c r="B17" s="130" t="s">
        <v>64</v>
      </c>
      <c r="C17" s="72">
        <v>16000000</v>
      </c>
      <c r="D17" s="85"/>
      <c r="E17" s="72">
        <v>16000000</v>
      </c>
      <c r="F17" s="85"/>
      <c r="G17" s="73">
        <f t="shared" si="0"/>
        <v>0</v>
      </c>
      <c r="H17" s="14">
        <v>2563866</v>
      </c>
      <c r="I17" s="14">
        <v>2563866</v>
      </c>
      <c r="J17" s="53">
        <f>I17-H17</f>
        <v>0</v>
      </c>
      <c r="K17" s="14">
        <v>6020713</v>
      </c>
      <c r="L17" s="14">
        <v>6020713</v>
      </c>
      <c r="M17" s="53">
        <f>L17-K17</f>
        <v>0</v>
      </c>
      <c r="N17" s="14">
        <v>1933257</v>
      </c>
      <c r="O17" s="14">
        <v>1933257</v>
      </c>
      <c r="P17" s="53">
        <f>O17-N17</f>
        <v>0</v>
      </c>
      <c r="Q17" s="14"/>
      <c r="R17" s="14"/>
      <c r="S17" s="53">
        <f>R17-Q17</f>
        <v>0</v>
      </c>
      <c r="T17" s="14">
        <v>621404</v>
      </c>
      <c r="U17" s="14">
        <v>621404</v>
      </c>
      <c r="V17" s="53">
        <f>U17-T17</f>
        <v>0</v>
      </c>
      <c r="W17" s="14">
        <v>1150748</v>
      </c>
      <c r="X17" s="14">
        <v>1150748</v>
      </c>
      <c r="Y17" s="53">
        <f>X17-W17</f>
        <v>0</v>
      </c>
      <c r="Z17" s="8"/>
      <c r="AA17" s="8"/>
      <c r="AB17" s="53">
        <f>AA17-Z17</f>
        <v>0</v>
      </c>
      <c r="AC17" s="14"/>
      <c r="AD17" s="14"/>
      <c r="AE17" s="53">
        <f>AD17-AC17</f>
        <v>0</v>
      </c>
      <c r="AF17" s="14">
        <v>1242808</v>
      </c>
      <c r="AG17" s="14">
        <v>1242808</v>
      </c>
      <c r="AH17" s="49">
        <f>AG17-AF17</f>
        <v>0</v>
      </c>
      <c r="AI17" s="14"/>
      <c r="AJ17" s="14"/>
      <c r="AK17" s="53">
        <f>AJ17-AI17</f>
        <v>0</v>
      </c>
      <c r="AL17" s="14"/>
      <c r="AM17" s="14"/>
      <c r="AN17" s="53">
        <f>AM17-AL17</f>
        <v>0</v>
      </c>
      <c r="AO17" s="14">
        <v>676640</v>
      </c>
      <c r="AP17" s="14">
        <v>676640</v>
      </c>
      <c r="AQ17" s="53">
        <f>AP17-AO17</f>
        <v>0</v>
      </c>
      <c r="AR17" s="14">
        <v>151899</v>
      </c>
      <c r="AS17" s="14">
        <v>151899</v>
      </c>
      <c r="AT17" s="53">
        <f>AS17-AR17</f>
        <v>0</v>
      </c>
      <c r="AU17" s="14"/>
      <c r="AV17" s="14"/>
      <c r="AW17" s="53">
        <f>AV17-AU17</f>
        <v>0</v>
      </c>
      <c r="AX17" s="14"/>
      <c r="AY17" s="14"/>
      <c r="AZ17" s="53">
        <f>AY17-AX17</f>
        <v>0</v>
      </c>
      <c r="BA17" s="14"/>
      <c r="BB17" s="14"/>
      <c r="BC17" s="53">
        <f>BB17-BA17</f>
        <v>0</v>
      </c>
      <c r="BD17" s="14"/>
      <c r="BE17" s="14"/>
      <c r="BF17" s="53">
        <f>BE17-BD17</f>
        <v>0</v>
      </c>
      <c r="BG17" s="14"/>
      <c r="BH17" s="14"/>
      <c r="BI17" s="53">
        <f>BH17-BG17</f>
        <v>0</v>
      </c>
      <c r="BJ17" s="14">
        <v>349827</v>
      </c>
      <c r="BK17" s="14">
        <v>349827</v>
      </c>
      <c r="BL17" s="53">
        <f>BK17-BJ17</f>
        <v>0</v>
      </c>
      <c r="BM17" s="14">
        <v>1288838</v>
      </c>
      <c r="BN17" s="14">
        <v>1288838</v>
      </c>
      <c r="BO17" s="53">
        <f>BN17-BM17</f>
        <v>0</v>
      </c>
    </row>
    <row r="18" spans="1:67" s="88" customFormat="1" ht="31.5">
      <c r="A18" s="87"/>
      <c r="B18" s="130" t="s">
        <v>56</v>
      </c>
      <c r="C18" s="72">
        <v>58225084</v>
      </c>
      <c r="D18" s="72"/>
      <c r="E18" s="72">
        <v>58225084</v>
      </c>
      <c r="F18" s="85"/>
      <c r="G18" s="73">
        <f t="shared" si="0"/>
        <v>0</v>
      </c>
      <c r="H18" s="14">
        <v>58225084</v>
      </c>
      <c r="I18" s="72">
        <v>58225084</v>
      </c>
      <c r="J18" s="53">
        <f>I18-H18</f>
        <v>0</v>
      </c>
      <c r="K18" s="14"/>
      <c r="L18" s="14"/>
      <c r="M18" s="53">
        <f>L18-K18</f>
        <v>0</v>
      </c>
      <c r="N18" s="14"/>
      <c r="O18" s="14"/>
      <c r="P18" s="53">
        <f>O18-N18</f>
        <v>0</v>
      </c>
      <c r="Q18" s="14"/>
      <c r="R18" s="14"/>
      <c r="S18" s="53">
        <f>R18-Q18</f>
        <v>0</v>
      </c>
      <c r="T18" s="14"/>
      <c r="U18" s="14"/>
      <c r="V18" s="53">
        <f>U18-T18</f>
        <v>0</v>
      </c>
      <c r="W18" s="14"/>
      <c r="X18" s="14"/>
      <c r="Y18" s="53">
        <f>X18-W18</f>
        <v>0</v>
      </c>
      <c r="Z18" s="16"/>
      <c r="AA18" s="16"/>
      <c r="AB18" s="53">
        <f>AA18-Z18</f>
        <v>0</v>
      </c>
      <c r="AC18" s="14"/>
      <c r="AD18" s="14"/>
      <c r="AE18" s="53">
        <f>AD18-AC18</f>
        <v>0</v>
      </c>
      <c r="AF18" s="14"/>
      <c r="AG18" s="14"/>
      <c r="AH18" s="49">
        <f>AG18-AF18</f>
        <v>0</v>
      </c>
      <c r="AI18" s="14"/>
      <c r="AJ18" s="14"/>
      <c r="AK18" s="53">
        <f>AJ18-AI18</f>
        <v>0</v>
      </c>
      <c r="AL18" s="14"/>
      <c r="AM18" s="14"/>
      <c r="AN18" s="53">
        <f>AM18-AL18</f>
        <v>0</v>
      </c>
      <c r="AO18" s="14"/>
      <c r="AP18" s="14"/>
      <c r="AQ18" s="53">
        <f>AP18-AO18</f>
        <v>0</v>
      </c>
      <c r="AR18" s="14"/>
      <c r="AS18" s="14"/>
      <c r="AT18" s="53">
        <f>AS18-AR18</f>
        <v>0</v>
      </c>
      <c r="AU18" s="14"/>
      <c r="AV18" s="14"/>
      <c r="AW18" s="53">
        <f>AV18-AU18</f>
        <v>0</v>
      </c>
      <c r="AX18" s="14"/>
      <c r="AY18" s="14"/>
      <c r="AZ18" s="53">
        <f>AY18-AX18</f>
        <v>0</v>
      </c>
      <c r="BA18" s="14"/>
      <c r="BB18" s="14"/>
      <c r="BC18" s="53">
        <f>BB18-BA18</f>
        <v>0</v>
      </c>
      <c r="BD18" s="14"/>
      <c r="BE18" s="14"/>
      <c r="BF18" s="53">
        <f>BE18-BD18</f>
        <v>0</v>
      </c>
      <c r="BG18" s="14"/>
      <c r="BH18" s="14"/>
      <c r="BI18" s="53">
        <f>BH18-BG18</f>
        <v>0</v>
      </c>
      <c r="BJ18" s="14"/>
      <c r="BK18" s="14"/>
      <c r="BL18" s="53">
        <f>BK18-BJ18</f>
        <v>0</v>
      </c>
      <c r="BM18" s="14"/>
      <c r="BN18" s="14"/>
      <c r="BO18" s="53">
        <f>BN18-BM18</f>
        <v>0</v>
      </c>
    </row>
    <row r="19" spans="1:67" s="88" customFormat="1" ht="47.25">
      <c r="A19" s="87"/>
      <c r="B19" s="130" t="s">
        <v>65</v>
      </c>
      <c r="C19" s="12">
        <v>500000</v>
      </c>
      <c r="D19" s="12">
        <v>500000</v>
      </c>
      <c r="E19" s="72">
        <v>500000</v>
      </c>
      <c r="F19" s="72">
        <v>500000</v>
      </c>
      <c r="G19" s="73">
        <f t="shared" si="0"/>
        <v>0</v>
      </c>
      <c r="H19" s="14"/>
      <c r="I19" s="14"/>
      <c r="J19" s="53">
        <f>I19-H19</f>
        <v>0</v>
      </c>
      <c r="K19" s="14"/>
      <c r="L19" s="14"/>
      <c r="M19" s="53">
        <f>L19-K19</f>
        <v>0</v>
      </c>
      <c r="N19" s="14"/>
      <c r="O19" s="14"/>
      <c r="P19" s="53">
        <f>O19-N19</f>
        <v>0</v>
      </c>
      <c r="Q19" s="14"/>
      <c r="R19" s="14"/>
      <c r="S19" s="53">
        <f>R19-Q19</f>
        <v>0</v>
      </c>
      <c r="T19" s="14"/>
      <c r="U19" s="14"/>
      <c r="V19" s="53">
        <f>U19-T19</f>
        <v>0</v>
      </c>
      <c r="W19" s="14"/>
      <c r="X19" s="14"/>
      <c r="Y19" s="53">
        <f>X19-W19</f>
        <v>0</v>
      </c>
      <c r="Z19" s="16"/>
      <c r="AA19" s="16"/>
      <c r="AB19" s="53">
        <f>AA19-Z19</f>
        <v>0</v>
      </c>
      <c r="AC19" s="14"/>
      <c r="AD19" s="14"/>
      <c r="AE19" s="53">
        <f>AD19-AC19</f>
        <v>0</v>
      </c>
      <c r="AF19" s="14"/>
      <c r="AG19" s="14"/>
      <c r="AH19" s="49">
        <f>AG19-AF19</f>
        <v>0</v>
      </c>
      <c r="AI19" s="14"/>
      <c r="AJ19" s="14"/>
      <c r="AK19" s="53">
        <f>AJ19-AI19</f>
        <v>0</v>
      </c>
      <c r="AL19" s="14"/>
      <c r="AM19" s="14"/>
      <c r="AN19" s="53">
        <f>AM19-AL19</f>
        <v>0</v>
      </c>
      <c r="AO19" s="14"/>
      <c r="AP19" s="14"/>
      <c r="AQ19" s="53">
        <f>AP19-AO19</f>
        <v>0</v>
      </c>
      <c r="AR19" s="14"/>
      <c r="AS19" s="14"/>
      <c r="AT19" s="53">
        <f>AS19-AR19</f>
        <v>0</v>
      </c>
      <c r="AU19" s="14"/>
      <c r="AV19" s="14"/>
      <c r="AW19" s="53">
        <f>AV19-AU19</f>
        <v>0</v>
      </c>
      <c r="AX19" s="14"/>
      <c r="AY19" s="14"/>
      <c r="AZ19" s="53">
        <f>AY19-AX19</f>
        <v>0</v>
      </c>
      <c r="BA19" s="14"/>
      <c r="BB19" s="14"/>
      <c r="BC19" s="53">
        <f>BB19-BA19</f>
        <v>0</v>
      </c>
      <c r="BD19" s="14"/>
      <c r="BE19" s="14"/>
      <c r="BF19" s="53">
        <f>BE19-BD19</f>
        <v>0</v>
      </c>
      <c r="BG19" s="14"/>
      <c r="BH19" s="14"/>
      <c r="BI19" s="53">
        <f>BH19-BG19</f>
        <v>0</v>
      </c>
      <c r="BJ19" s="14"/>
      <c r="BK19" s="14"/>
      <c r="BL19" s="53">
        <f>BK19-BJ19</f>
        <v>0</v>
      </c>
      <c r="BM19" s="14"/>
      <c r="BN19" s="14"/>
      <c r="BO19" s="53">
        <f>BN19-BM19</f>
        <v>0</v>
      </c>
    </row>
    <row r="20" spans="1:67" ht="31.5">
      <c r="A20" s="2"/>
      <c r="B20" s="130" t="s">
        <v>66</v>
      </c>
      <c r="C20" s="72">
        <v>124803800</v>
      </c>
      <c r="D20" s="72">
        <v>124803800</v>
      </c>
      <c r="E20" s="72">
        <v>124803800</v>
      </c>
      <c r="F20" s="72">
        <v>124803800</v>
      </c>
      <c r="G20" s="73">
        <f t="shared" si="0"/>
        <v>0</v>
      </c>
      <c r="H20" s="71"/>
      <c r="I20" s="71"/>
      <c r="J20" s="53">
        <f>I20-H20</f>
        <v>0</v>
      </c>
      <c r="K20" s="71"/>
      <c r="L20" s="71"/>
      <c r="M20" s="53">
        <f>L20-K20</f>
        <v>0</v>
      </c>
      <c r="N20" s="71"/>
      <c r="O20" s="71"/>
      <c r="P20" s="53">
        <f>O20-N20</f>
        <v>0</v>
      </c>
      <c r="Q20" s="14"/>
      <c r="R20" s="14"/>
      <c r="S20" s="53">
        <f>R20-Q20</f>
        <v>0</v>
      </c>
      <c r="T20" s="14"/>
      <c r="U20" s="14"/>
      <c r="V20" s="53">
        <f>U20-T20</f>
        <v>0</v>
      </c>
      <c r="W20" s="14"/>
      <c r="X20" s="14"/>
      <c r="Y20" s="53">
        <f>X20-W20</f>
        <v>0</v>
      </c>
      <c r="Z20" s="8"/>
      <c r="AA20" s="8"/>
      <c r="AB20" s="53">
        <f>AA20-Z20</f>
        <v>0</v>
      </c>
      <c r="AC20" s="14"/>
      <c r="AD20" s="14"/>
      <c r="AE20" s="53">
        <f>AD20-AC20</f>
        <v>0</v>
      </c>
      <c r="AF20" s="14"/>
      <c r="AG20" s="14"/>
      <c r="AH20" s="49">
        <f>AG20-AF20</f>
        <v>0</v>
      </c>
      <c r="AI20" s="14"/>
      <c r="AJ20" s="14"/>
      <c r="AK20" s="53">
        <f>AJ20-AI20</f>
        <v>0</v>
      </c>
      <c r="AL20" s="14"/>
      <c r="AM20" s="14"/>
      <c r="AN20" s="53">
        <f>AM20-AL20</f>
        <v>0</v>
      </c>
      <c r="AO20" s="14"/>
      <c r="AP20" s="14"/>
      <c r="AQ20" s="53">
        <f>AP20-AO20</f>
        <v>0</v>
      </c>
      <c r="AR20" s="14"/>
      <c r="AS20" s="14"/>
      <c r="AT20" s="53">
        <f>AS20-AR20</f>
        <v>0</v>
      </c>
      <c r="AU20" s="14"/>
      <c r="AV20" s="14"/>
      <c r="AW20" s="53">
        <f>AV20-AU20</f>
        <v>0</v>
      </c>
      <c r="AX20" s="14"/>
      <c r="AY20" s="14"/>
      <c r="AZ20" s="53">
        <f>AY20-AX20</f>
        <v>0</v>
      </c>
      <c r="BA20" s="14"/>
      <c r="BB20" s="14"/>
      <c r="BC20" s="53">
        <f>BB20-BA20</f>
        <v>0</v>
      </c>
      <c r="BD20" s="14"/>
      <c r="BE20" s="14"/>
      <c r="BF20" s="53">
        <f>BE20-BD20</f>
        <v>0</v>
      </c>
      <c r="BG20" s="14"/>
      <c r="BH20" s="14"/>
      <c r="BI20" s="53">
        <f>BH20-BG20</f>
        <v>0</v>
      </c>
      <c r="BJ20" s="14"/>
      <c r="BK20" s="14"/>
      <c r="BL20" s="53">
        <f>BK20-BJ20</f>
        <v>0</v>
      </c>
      <c r="BM20" s="14"/>
      <c r="BN20" s="14"/>
      <c r="BO20" s="53">
        <f>BN20-BM20</f>
        <v>0</v>
      </c>
    </row>
    <row r="21" spans="1:67" ht="30.75" customHeight="1">
      <c r="A21" s="2"/>
      <c r="B21" s="130" t="s">
        <v>67</v>
      </c>
      <c r="C21" s="72">
        <v>4925252</v>
      </c>
      <c r="D21" s="72">
        <v>4925252</v>
      </c>
      <c r="E21" s="72">
        <v>4925252</v>
      </c>
      <c r="F21" s="72">
        <v>4925252</v>
      </c>
      <c r="G21" s="73">
        <f t="shared" si="0"/>
        <v>0</v>
      </c>
      <c r="H21" s="71"/>
      <c r="I21" s="71"/>
      <c r="J21" s="53">
        <f>I21-H21</f>
        <v>0</v>
      </c>
      <c r="K21" s="71"/>
      <c r="L21" s="71"/>
      <c r="M21" s="53">
        <f>L21-K21</f>
        <v>0</v>
      </c>
      <c r="N21" s="71"/>
      <c r="O21" s="71"/>
      <c r="P21" s="53">
        <f>O21-N21</f>
        <v>0</v>
      </c>
      <c r="Q21" s="14"/>
      <c r="R21" s="14"/>
      <c r="S21" s="53">
        <f>R21-Q21</f>
        <v>0</v>
      </c>
      <c r="T21" s="14"/>
      <c r="U21" s="14"/>
      <c r="V21" s="53">
        <f>U21-T21</f>
        <v>0</v>
      </c>
      <c r="W21" s="14"/>
      <c r="X21" s="14"/>
      <c r="Y21" s="53">
        <f>X21-W21</f>
        <v>0</v>
      </c>
      <c r="Z21" s="8"/>
      <c r="AA21" s="8"/>
      <c r="AB21" s="53">
        <f>AA21-Z21</f>
        <v>0</v>
      </c>
      <c r="AC21" s="14"/>
      <c r="AD21" s="14"/>
      <c r="AE21" s="53">
        <f>AD21-AC21</f>
        <v>0</v>
      </c>
      <c r="AF21" s="14"/>
      <c r="AG21" s="14"/>
      <c r="AH21" s="49">
        <f>AG21-AF21</f>
        <v>0</v>
      </c>
      <c r="AI21" s="14"/>
      <c r="AJ21" s="14"/>
      <c r="AK21" s="53">
        <f>AJ21-AI21</f>
        <v>0</v>
      </c>
      <c r="AL21" s="14"/>
      <c r="AM21" s="14"/>
      <c r="AN21" s="53">
        <f>AM21-AL21</f>
        <v>0</v>
      </c>
      <c r="AO21" s="14"/>
      <c r="AP21" s="14"/>
      <c r="AQ21" s="53">
        <f>AP21-AO21</f>
        <v>0</v>
      </c>
      <c r="AR21" s="14"/>
      <c r="AS21" s="14"/>
      <c r="AT21" s="53">
        <f>AS21-AR21</f>
        <v>0</v>
      </c>
      <c r="AU21" s="14"/>
      <c r="AV21" s="14"/>
      <c r="AW21" s="53">
        <f>AV21-AU21</f>
        <v>0</v>
      </c>
      <c r="AX21" s="14"/>
      <c r="AY21" s="14"/>
      <c r="AZ21" s="53">
        <f>AY21-AX21</f>
        <v>0</v>
      </c>
      <c r="BA21" s="14"/>
      <c r="BB21" s="14"/>
      <c r="BC21" s="53">
        <f>BB21-BA21</f>
        <v>0</v>
      </c>
      <c r="BD21" s="14"/>
      <c r="BE21" s="14"/>
      <c r="BF21" s="53">
        <f>BE21-BD21</f>
        <v>0</v>
      </c>
      <c r="BG21" s="14"/>
      <c r="BH21" s="14"/>
      <c r="BI21" s="53">
        <f>BH21-BG21</f>
        <v>0</v>
      </c>
      <c r="BJ21" s="14"/>
      <c r="BK21" s="14"/>
      <c r="BL21" s="53">
        <f>BK21-BJ21</f>
        <v>0</v>
      </c>
      <c r="BM21" s="14"/>
      <c r="BN21" s="14"/>
      <c r="BO21" s="53">
        <f>BN21-BM21</f>
        <v>0</v>
      </c>
    </row>
    <row r="22" spans="1:67" s="81" customFormat="1" ht="15.75">
      <c r="A22" s="2"/>
      <c r="B22" s="6" t="s">
        <v>68</v>
      </c>
      <c r="C22" s="12">
        <v>404007580</v>
      </c>
      <c r="D22" s="12">
        <v>404007580</v>
      </c>
      <c r="E22" s="12">
        <v>404007580</v>
      </c>
      <c r="F22" s="12">
        <v>404007580</v>
      </c>
      <c r="G22" s="73">
        <f t="shared" si="0"/>
        <v>0</v>
      </c>
      <c r="H22" s="12"/>
      <c r="I22" s="12"/>
      <c r="J22" s="53">
        <f>I22-H22</f>
        <v>0</v>
      </c>
      <c r="K22" s="14"/>
      <c r="L22" s="14"/>
      <c r="M22" s="53">
        <f>L22-K22</f>
        <v>0</v>
      </c>
      <c r="N22" s="14"/>
      <c r="O22" s="14"/>
      <c r="P22" s="53">
        <f>O22-N22</f>
        <v>0</v>
      </c>
      <c r="Q22" s="14"/>
      <c r="R22" s="14"/>
      <c r="S22" s="53">
        <f>R22-Q22</f>
        <v>0</v>
      </c>
      <c r="T22" s="14"/>
      <c r="U22" s="14"/>
      <c r="V22" s="53">
        <f>U22-T22</f>
        <v>0</v>
      </c>
      <c r="W22" s="14"/>
      <c r="X22" s="14"/>
      <c r="Y22" s="53">
        <f>X22-W22</f>
        <v>0</v>
      </c>
      <c r="Z22" s="8"/>
      <c r="AA22" s="8"/>
      <c r="AB22" s="53">
        <f>AA22-Z22</f>
        <v>0</v>
      </c>
      <c r="AC22" s="14"/>
      <c r="AD22" s="14"/>
      <c r="AE22" s="53">
        <f>AD22-AC22</f>
        <v>0</v>
      </c>
      <c r="AF22" s="14"/>
      <c r="AG22" s="14"/>
      <c r="AH22" s="49">
        <f>AG22-AF22</f>
        <v>0</v>
      </c>
      <c r="AI22" s="14"/>
      <c r="AJ22" s="14"/>
      <c r="AK22" s="53">
        <f>AJ22-AI22</f>
        <v>0</v>
      </c>
      <c r="AL22" s="8"/>
      <c r="AM22" s="8"/>
      <c r="AN22" s="53">
        <f>AM22-AL22</f>
        <v>0</v>
      </c>
      <c r="AO22" s="14"/>
      <c r="AP22" s="14"/>
      <c r="AQ22" s="53">
        <f>AP22-AO22</f>
        <v>0</v>
      </c>
      <c r="AR22" s="14"/>
      <c r="AS22" s="14"/>
      <c r="AT22" s="53">
        <f>AS22-AR22</f>
        <v>0</v>
      </c>
      <c r="AU22" s="14"/>
      <c r="AV22" s="14"/>
      <c r="AW22" s="53">
        <f>AV22-AU22</f>
        <v>0</v>
      </c>
      <c r="AX22" s="14"/>
      <c r="AY22" s="14"/>
      <c r="AZ22" s="53">
        <f>AY22-AX22</f>
        <v>0</v>
      </c>
      <c r="BA22" s="14"/>
      <c r="BB22" s="14"/>
      <c r="BC22" s="53">
        <f>BB22-BA22</f>
        <v>0</v>
      </c>
      <c r="BD22" s="14"/>
      <c r="BE22" s="14"/>
      <c r="BF22" s="53">
        <f>BE22-BD22</f>
        <v>0</v>
      </c>
      <c r="BG22" s="14"/>
      <c r="BH22" s="14"/>
      <c r="BI22" s="53">
        <f>BH22-BG22</f>
        <v>0</v>
      </c>
      <c r="BJ22" s="14"/>
      <c r="BK22" s="14"/>
      <c r="BL22" s="53">
        <f>BK22-BJ22</f>
        <v>0</v>
      </c>
      <c r="BM22" s="12"/>
      <c r="BN22" s="12"/>
      <c r="BO22" s="53">
        <f>BN22-BM22</f>
        <v>0</v>
      </c>
    </row>
    <row r="23" spans="1:67" s="88" customFormat="1" ht="31.5">
      <c r="A23" s="87"/>
      <c r="B23" s="130" t="s">
        <v>69</v>
      </c>
      <c r="C23" s="12">
        <v>7413213</v>
      </c>
      <c r="D23" s="12">
        <v>7413213</v>
      </c>
      <c r="E23" s="72">
        <v>7413213</v>
      </c>
      <c r="F23" s="72">
        <v>7413213</v>
      </c>
      <c r="G23" s="73">
        <f t="shared" si="0"/>
        <v>0</v>
      </c>
      <c r="H23" s="14"/>
      <c r="I23" s="14"/>
      <c r="J23" s="53">
        <f>I23-H23</f>
        <v>0</v>
      </c>
      <c r="K23" s="14"/>
      <c r="L23" s="14"/>
      <c r="M23" s="53">
        <f>L23-K23</f>
        <v>0</v>
      </c>
      <c r="N23" s="14"/>
      <c r="O23" s="14"/>
      <c r="P23" s="53"/>
      <c r="Q23" s="14"/>
      <c r="R23" s="14"/>
      <c r="S23" s="53"/>
      <c r="T23" s="14"/>
      <c r="U23" s="14"/>
      <c r="V23" s="53"/>
      <c r="W23" s="14"/>
      <c r="X23" s="14"/>
      <c r="Y23" s="53"/>
      <c r="Z23" s="16"/>
      <c r="AA23" s="16"/>
      <c r="AB23" s="53"/>
      <c r="AC23" s="14"/>
      <c r="AD23" s="14"/>
      <c r="AE23" s="53"/>
      <c r="AF23" s="14"/>
      <c r="AG23" s="14"/>
      <c r="AH23" s="49"/>
      <c r="AI23" s="14"/>
      <c r="AJ23" s="14"/>
      <c r="AK23" s="53"/>
      <c r="AL23" s="14"/>
      <c r="AM23" s="14"/>
      <c r="AN23" s="53"/>
      <c r="AO23" s="14"/>
      <c r="AP23" s="14"/>
      <c r="AQ23" s="53"/>
      <c r="AR23" s="14"/>
      <c r="AS23" s="14"/>
      <c r="AT23" s="53"/>
      <c r="AU23" s="14"/>
      <c r="AV23" s="14"/>
      <c r="AW23" s="53"/>
      <c r="AX23" s="14"/>
      <c r="AY23" s="14"/>
      <c r="AZ23" s="53"/>
      <c r="BA23" s="14"/>
      <c r="BB23" s="14"/>
      <c r="BC23" s="53"/>
      <c r="BD23" s="14"/>
      <c r="BE23" s="14"/>
      <c r="BF23" s="53"/>
      <c r="BG23" s="14"/>
      <c r="BH23" s="14"/>
      <c r="BI23" s="53"/>
      <c r="BJ23" s="14"/>
      <c r="BK23" s="14"/>
      <c r="BL23" s="53"/>
      <c r="BM23" s="14"/>
      <c r="BN23" s="14"/>
      <c r="BO23" s="53"/>
    </row>
    <row r="24" spans="1:67" ht="31.5">
      <c r="A24" s="2"/>
      <c r="B24" s="130" t="s">
        <v>70</v>
      </c>
      <c r="C24" s="72">
        <v>2607183</v>
      </c>
      <c r="D24" s="85"/>
      <c r="E24" s="72">
        <v>2607183</v>
      </c>
      <c r="F24" s="85"/>
      <c r="G24" s="73">
        <f t="shared" si="0"/>
        <v>0</v>
      </c>
      <c r="H24" s="14">
        <v>545689</v>
      </c>
      <c r="I24" s="14">
        <v>545689</v>
      </c>
      <c r="J24" s="53">
        <f>I24-H24</f>
        <v>0</v>
      </c>
      <c r="K24" s="14">
        <v>272845</v>
      </c>
      <c r="L24" s="14">
        <v>272845</v>
      </c>
      <c r="M24" s="53">
        <f>L24-K24</f>
        <v>0</v>
      </c>
      <c r="N24" s="14">
        <v>90948</v>
      </c>
      <c r="O24" s="14">
        <v>90948</v>
      </c>
      <c r="P24" s="53">
        <f>O24-N24</f>
        <v>0</v>
      </c>
      <c r="Q24" s="14">
        <v>151581</v>
      </c>
      <c r="R24" s="14">
        <v>151581</v>
      </c>
      <c r="S24" s="53">
        <f>R24-Q24</f>
        <v>0</v>
      </c>
      <c r="T24" s="14">
        <v>181897</v>
      </c>
      <c r="U24" s="14">
        <v>181897</v>
      </c>
      <c r="V24" s="53">
        <f>U24-T24</f>
        <v>0</v>
      </c>
      <c r="W24" s="14">
        <v>90948</v>
      </c>
      <c r="X24" s="14">
        <v>90948</v>
      </c>
      <c r="Y24" s="53">
        <f>X24-W24</f>
        <v>0</v>
      </c>
      <c r="Z24" s="8">
        <v>151581</v>
      </c>
      <c r="AA24" s="8">
        <v>151581</v>
      </c>
      <c r="AB24" s="53">
        <f>AA24-Z24</f>
        <v>0</v>
      </c>
      <c r="AC24" s="14">
        <v>60632</v>
      </c>
      <c r="AD24" s="14">
        <v>60632</v>
      </c>
      <c r="AE24" s="53">
        <f>AD24-AC24</f>
        <v>0</v>
      </c>
      <c r="AF24" s="14">
        <v>60632</v>
      </c>
      <c r="AG24" s="14">
        <v>60632</v>
      </c>
      <c r="AH24" s="49">
        <f>AG24-AF24</f>
        <v>0</v>
      </c>
      <c r="AI24" s="14">
        <v>30316</v>
      </c>
      <c r="AJ24" s="14">
        <v>30316</v>
      </c>
      <c r="AK24" s="53">
        <f>AJ24-AI24</f>
        <v>0</v>
      </c>
      <c r="AL24" s="8">
        <v>151581</v>
      </c>
      <c r="AM24" s="8">
        <v>151581</v>
      </c>
      <c r="AN24" s="53">
        <f>AM24-AL24</f>
        <v>0</v>
      </c>
      <c r="AO24" s="14">
        <v>60632</v>
      </c>
      <c r="AP24" s="14">
        <v>60632</v>
      </c>
      <c r="AQ24" s="53">
        <f>AP24-AO24</f>
        <v>0</v>
      </c>
      <c r="AR24" s="14">
        <v>60632</v>
      </c>
      <c r="AS24" s="14">
        <v>60632</v>
      </c>
      <c r="AT24" s="53">
        <f>AS24-AR24</f>
        <v>0</v>
      </c>
      <c r="AU24" s="14">
        <v>60632</v>
      </c>
      <c r="AV24" s="14">
        <v>60632</v>
      </c>
      <c r="AW24" s="53">
        <f>AV24-AU24</f>
        <v>0</v>
      </c>
      <c r="AX24" s="14">
        <v>90948</v>
      </c>
      <c r="AY24" s="14">
        <v>90948</v>
      </c>
      <c r="AZ24" s="53">
        <f>AY24-AX24</f>
        <v>0</v>
      </c>
      <c r="BA24" s="14">
        <v>60632</v>
      </c>
      <c r="BB24" s="14">
        <v>60632</v>
      </c>
      <c r="BC24" s="53">
        <f>BB24-BA24</f>
        <v>0</v>
      </c>
      <c r="BD24" s="14">
        <v>90948</v>
      </c>
      <c r="BE24" s="14">
        <v>90948</v>
      </c>
      <c r="BF24" s="53">
        <f>BE24-BD24</f>
        <v>0</v>
      </c>
      <c r="BG24" s="14">
        <v>90948</v>
      </c>
      <c r="BH24" s="14">
        <v>90948</v>
      </c>
      <c r="BI24" s="53">
        <f>BH24-BG24</f>
        <v>0</v>
      </c>
      <c r="BJ24" s="14">
        <v>60632</v>
      </c>
      <c r="BK24" s="14">
        <v>60632</v>
      </c>
      <c r="BL24" s="53">
        <f>BK24-BJ24</f>
        <v>0</v>
      </c>
      <c r="BM24" s="14">
        <v>242529</v>
      </c>
      <c r="BN24" s="14">
        <v>242529</v>
      </c>
      <c r="BO24" s="53">
        <f>BN24-BM24</f>
        <v>0</v>
      </c>
    </row>
    <row r="25" spans="1:67" ht="31.5">
      <c r="A25" s="2"/>
      <c r="B25" s="130" t="s">
        <v>71</v>
      </c>
      <c r="C25" s="72">
        <v>175000</v>
      </c>
      <c r="D25" s="85"/>
      <c r="E25" s="72">
        <v>175000</v>
      </c>
      <c r="F25" s="85"/>
      <c r="G25" s="73">
        <f t="shared" si="0"/>
        <v>0</v>
      </c>
      <c r="H25" s="14"/>
      <c r="I25" s="14"/>
      <c r="J25" s="53">
        <f>I25-H25</f>
        <v>0</v>
      </c>
      <c r="K25" s="14"/>
      <c r="L25" s="14"/>
      <c r="M25" s="53">
        <f>L25-K25</f>
        <v>0</v>
      </c>
      <c r="N25" s="14"/>
      <c r="O25" s="14"/>
      <c r="P25" s="53">
        <f>O25-N25</f>
        <v>0</v>
      </c>
      <c r="Q25" s="14"/>
      <c r="R25" s="14"/>
      <c r="S25" s="53">
        <f>R25-Q25</f>
        <v>0</v>
      </c>
      <c r="T25" s="14"/>
      <c r="U25" s="14"/>
      <c r="V25" s="53">
        <f>U25-T25</f>
        <v>0</v>
      </c>
      <c r="W25" s="14"/>
      <c r="X25" s="14"/>
      <c r="Y25" s="53">
        <f>X25-W25</f>
        <v>0</v>
      </c>
      <c r="Z25" s="8">
        <v>59000</v>
      </c>
      <c r="AA25" s="8">
        <v>59000</v>
      </c>
      <c r="AB25" s="53">
        <f>AA25-Z25</f>
        <v>0</v>
      </c>
      <c r="AC25" s="14"/>
      <c r="AD25" s="14"/>
      <c r="AE25" s="53">
        <f>AD25-AC25</f>
        <v>0</v>
      </c>
      <c r="AF25" s="14"/>
      <c r="AG25" s="14"/>
      <c r="AH25" s="49">
        <f>AG25-AF25</f>
        <v>0</v>
      </c>
      <c r="AI25" s="14">
        <v>58000</v>
      </c>
      <c r="AJ25" s="14">
        <v>58000</v>
      </c>
      <c r="AK25" s="53">
        <f>AJ25-AI25</f>
        <v>0</v>
      </c>
      <c r="AL25" s="8"/>
      <c r="AM25" s="8"/>
      <c r="AN25" s="53">
        <f>AM25-AL25</f>
        <v>0</v>
      </c>
      <c r="AO25" s="14"/>
      <c r="AP25" s="14"/>
      <c r="AQ25" s="53">
        <f>AP25-AO25</f>
        <v>0</v>
      </c>
      <c r="AR25" s="14"/>
      <c r="AS25" s="14"/>
      <c r="AT25" s="53">
        <f>AS25-AR25</f>
        <v>0</v>
      </c>
      <c r="AU25" s="14"/>
      <c r="AV25" s="14"/>
      <c r="AW25" s="53">
        <f>AV25-AU25</f>
        <v>0</v>
      </c>
      <c r="AX25" s="14"/>
      <c r="AY25" s="14"/>
      <c r="AZ25" s="53">
        <f>AY25-AX25</f>
        <v>0</v>
      </c>
      <c r="BA25" s="14">
        <v>58000</v>
      </c>
      <c r="BB25" s="14">
        <v>58000</v>
      </c>
      <c r="BC25" s="53">
        <f>BB25-BA25</f>
        <v>0</v>
      </c>
      <c r="BD25" s="14"/>
      <c r="BE25" s="14"/>
      <c r="BF25" s="53">
        <f>BE25-BD25</f>
        <v>0</v>
      </c>
      <c r="BG25" s="14"/>
      <c r="BH25" s="14"/>
      <c r="BI25" s="53">
        <f>BH25-BG25</f>
        <v>0</v>
      </c>
      <c r="BJ25" s="14"/>
      <c r="BK25" s="14"/>
      <c r="BL25" s="53">
        <f>BK25-BJ25</f>
        <v>0</v>
      </c>
      <c r="BM25" s="14"/>
      <c r="BN25" s="14"/>
      <c r="BO25" s="53">
        <f>BN25-BM25</f>
        <v>0</v>
      </c>
    </row>
    <row r="26" spans="1:67" s="81" customFormat="1" ht="31.5">
      <c r="A26" s="2"/>
      <c r="B26" s="6" t="s">
        <v>72</v>
      </c>
      <c r="C26" s="12">
        <v>4678733</v>
      </c>
      <c r="D26" s="12">
        <v>4678733</v>
      </c>
      <c r="E26" s="12">
        <v>4678733</v>
      </c>
      <c r="F26" s="12">
        <v>4678733</v>
      </c>
      <c r="G26" s="73">
        <f t="shared" si="0"/>
        <v>0</v>
      </c>
      <c r="H26" s="12"/>
      <c r="I26" s="12"/>
      <c r="J26" s="53">
        <f>I26-H26</f>
        <v>0</v>
      </c>
      <c r="K26" s="14"/>
      <c r="L26" s="14"/>
      <c r="M26" s="53">
        <f>L26-K26</f>
        <v>0</v>
      </c>
      <c r="N26" s="14"/>
      <c r="O26" s="14"/>
      <c r="P26" s="53">
        <f>O26-N26</f>
        <v>0</v>
      </c>
      <c r="Q26" s="14"/>
      <c r="R26" s="14"/>
      <c r="S26" s="53">
        <f>R26-Q26</f>
        <v>0</v>
      </c>
      <c r="T26" s="14"/>
      <c r="U26" s="14"/>
      <c r="V26" s="53">
        <f>U26-T26</f>
        <v>0</v>
      </c>
      <c r="W26" s="14"/>
      <c r="X26" s="14"/>
      <c r="Y26" s="53">
        <f>X26-W26</f>
        <v>0</v>
      </c>
      <c r="Z26" s="8"/>
      <c r="AA26" s="8"/>
      <c r="AB26" s="53">
        <f>AA26-Z26</f>
        <v>0</v>
      </c>
      <c r="AC26" s="14"/>
      <c r="AD26" s="14"/>
      <c r="AE26" s="53">
        <f>AD26-AC26</f>
        <v>0</v>
      </c>
      <c r="AF26" s="14"/>
      <c r="AG26" s="14"/>
      <c r="AH26" s="49">
        <f>AG26-AF26</f>
        <v>0</v>
      </c>
      <c r="AI26" s="14"/>
      <c r="AJ26" s="14"/>
      <c r="AK26" s="53">
        <f>AJ26-AI26</f>
        <v>0</v>
      </c>
      <c r="AL26" s="8"/>
      <c r="AM26" s="8"/>
      <c r="AN26" s="53">
        <f>AM26-AL26</f>
        <v>0</v>
      </c>
      <c r="AO26" s="14"/>
      <c r="AP26" s="14"/>
      <c r="AQ26" s="53">
        <f>AP26-AO26</f>
        <v>0</v>
      </c>
      <c r="AR26" s="14"/>
      <c r="AS26" s="14"/>
      <c r="AT26" s="53">
        <f>AS26-AR26</f>
        <v>0</v>
      </c>
      <c r="AU26" s="14"/>
      <c r="AV26" s="14"/>
      <c r="AW26" s="53">
        <f>AV26-AU26</f>
        <v>0</v>
      </c>
      <c r="AX26" s="14"/>
      <c r="AY26" s="14"/>
      <c r="AZ26" s="53">
        <f>AY26-AX26</f>
        <v>0</v>
      </c>
      <c r="BA26" s="14"/>
      <c r="BB26" s="14"/>
      <c r="BC26" s="53">
        <f>BB26-BA26</f>
        <v>0</v>
      </c>
      <c r="BD26" s="14"/>
      <c r="BE26" s="14"/>
      <c r="BF26" s="53">
        <f>BE26-BD26</f>
        <v>0</v>
      </c>
      <c r="BG26" s="14"/>
      <c r="BH26" s="14"/>
      <c r="BI26" s="53">
        <f>BH26-BG26</f>
        <v>0</v>
      </c>
      <c r="BJ26" s="14"/>
      <c r="BK26" s="14"/>
      <c r="BL26" s="53">
        <f>BK26-BJ26</f>
        <v>0</v>
      </c>
      <c r="BM26" s="12"/>
      <c r="BN26" s="12"/>
      <c r="BO26" s="53">
        <f>BN26-BM26</f>
        <v>0</v>
      </c>
    </row>
    <row r="27" spans="1:67" ht="15.75">
      <c r="A27" s="2"/>
      <c r="B27" s="130" t="s">
        <v>119</v>
      </c>
      <c r="C27" s="72">
        <v>2315493</v>
      </c>
      <c r="D27" s="72">
        <v>2315493</v>
      </c>
      <c r="E27" s="72">
        <v>2315493</v>
      </c>
      <c r="F27" s="72">
        <v>2315493</v>
      </c>
      <c r="G27" s="73">
        <f t="shared" si="0"/>
        <v>0</v>
      </c>
      <c r="H27" s="14"/>
      <c r="I27" s="14"/>
      <c r="J27" s="53">
        <f>I27-H27</f>
        <v>0</v>
      </c>
      <c r="K27" s="14"/>
      <c r="L27" s="14"/>
      <c r="M27" s="53">
        <f>L27-K27</f>
        <v>0</v>
      </c>
      <c r="N27" s="14"/>
      <c r="O27" s="14"/>
      <c r="P27" s="53">
        <f>O27-N27</f>
        <v>0</v>
      </c>
      <c r="Q27" s="14"/>
      <c r="R27" s="14"/>
      <c r="S27" s="53">
        <f>R27-Q27</f>
        <v>0</v>
      </c>
      <c r="T27" s="14"/>
      <c r="U27" s="14"/>
      <c r="V27" s="53">
        <f>U27-T27</f>
        <v>0</v>
      </c>
      <c r="W27" s="14"/>
      <c r="X27" s="14"/>
      <c r="Y27" s="53">
        <f>X27-W27</f>
        <v>0</v>
      </c>
      <c r="Z27" s="8"/>
      <c r="AA27" s="8"/>
      <c r="AB27" s="53">
        <f>AA27-Z27</f>
        <v>0</v>
      </c>
      <c r="AC27" s="14"/>
      <c r="AD27" s="14"/>
      <c r="AE27" s="53">
        <f>AD27-AC27</f>
        <v>0</v>
      </c>
      <c r="AF27" s="14"/>
      <c r="AG27" s="14"/>
      <c r="AH27" s="49">
        <f>AG27-AF27</f>
        <v>0</v>
      </c>
      <c r="AI27" s="14"/>
      <c r="AJ27" s="14"/>
      <c r="AK27" s="53">
        <f>AJ27-AI27</f>
        <v>0</v>
      </c>
      <c r="AL27" s="8"/>
      <c r="AM27" s="8"/>
      <c r="AN27" s="53">
        <f>AM27-AL27</f>
        <v>0</v>
      </c>
      <c r="AO27" s="14"/>
      <c r="AP27" s="14"/>
      <c r="AQ27" s="53">
        <f>AP27-AO27</f>
        <v>0</v>
      </c>
      <c r="AR27" s="14"/>
      <c r="AS27" s="14"/>
      <c r="AT27" s="53">
        <f>AS27-AR27</f>
        <v>0</v>
      </c>
      <c r="AU27" s="14"/>
      <c r="AV27" s="14"/>
      <c r="AW27" s="53">
        <f>AV27-AU27</f>
        <v>0</v>
      </c>
      <c r="AX27" s="14"/>
      <c r="AY27" s="14"/>
      <c r="AZ27" s="53">
        <f>AY27-AX27</f>
        <v>0</v>
      </c>
      <c r="BA27" s="14"/>
      <c r="BB27" s="14"/>
      <c r="BC27" s="53">
        <f>BB27-BA27</f>
        <v>0</v>
      </c>
      <c r="BD27" s="14"/>
      <c r="BE27" s="14"/>
      <c r="BF27" s="53">
        <f>BE27-BD27</f>
        <v>0</v>
      </c>
      <c r="BG27" s="14"/>
      <c r="BH27" s="14"/>
      <c r="BI27" s="53">
        <f>BH27-BG27</f>
        <v>0</v>
      </c>
      <c r="BJ27" s="14"/>
      <c r="BK27" s="14"/>
      <c r="BL27" s="53">
        <f>BK27-BJ27</f>
        <v>0</v>
      </c>
      <c r="BM27" s="14"/>
      <c r="BN27" s="14"/>
      <c r="BO27" s="53">
        <f>BN27-BM27</f>
        <v>0</v>
      </c>
    </row>
    <row r="28" spans="1:67" s="81" customFormat="1" ht="31.5">
      <c r="A28" s="2"/>
      <c r="B28" s="6" t="s">
        <v>73</v>
      </c>
      <c r="C28" s="12">
        <v>11101972</v>
      </c>
      <c r="D28" s="12"/>
      <c r="E28" s="12">
        <v>11101972</v>
      </c>
      <c r="F28" s="12"/>
      <c r="G28" s="73">
        <f t="shared" si="0"/>
        <v>0</v>
      </c>
      <c r="H28" s="12"/>
      <c r="I28" s="12"/>
      <c r="J28" s="53">
        <f aca="true" t="shared" si="1" ref="J28:J69">I28-H28</f>
        <v>0</v>
      </c>
      <c r="K28" s="12">
        <v>11101972</v>
      </c>
      <c r="L28" s="12">
        <v>11101972</v>
      </c>
      <c r="M28" s="53">
        <f aca="true" t="shared" si="2" ref="M28:M69">L28-K28</f>
        <v>0</v>
      </c>
      <c r="N28" s="14"/>
      <c r="O28" s="14"/>
      <c r="P28" s="53">
        <f aca="true" t="shared" si="3" ref="P28:P69">O28-N28</f>
        <v>0</v>
      </c>
      <c r="Q28" s="14"/>
      <c r="R28" s="14"/>
      <c r="S28" s="53">
        <f aca="true" t="shared" si="4" ref="S28:S69">R28-Q28</f>
        <v>0</v>
      </c>
      <c r="T28" s="14"/>
      <c r="U28" s="14"/>
      <c r="V28" s="53">
        <f aca="true" t="shared" si="5" ref="V28:V69">U28-T28</f>
        <v>0</v>
      </c>
      <c r="W28" s="14"/>
      <c r="X28" s="14"/>
      <c r="Y28" s="53">
        <f aca="true" t="shared" si="6" ref="Y28:Y69">X28-W28</f>
        <v>0</v>
      </c>
      <c r="Z28" s="8"/>
      <c r="AA28" s="8"/>
      <c r="AB28" s="53">
        <f aca="true" t="shared" si="7" ref="AB28:AB69">AA28-Z28</f>
        <v>0</v>
      </c>
      <c r="AC28" s="14"/>
      <c r="AD28" s="14"/>
      <c r="AE28" s="53">
        <f aca="true" t="shared" si="8" ref="AE28:AE69">AD28-AC28</f>
        <v>0</v>
      </c>
      <c r="AF28" s="14"/>
      <c r="AG28" s="14"/>
      <c r="AH28" s="49">
        <f aca="true" t="shared" si="9" ref="AH28:AH69">AG28-AF28</f>
        <v>0</v>
      </c>
      <c r="AI28" s="14"/>
      <c r="AJ28" s="14"/>
      <c r="AK28" s="53">
        <f aca="true" t="shared" si="10" ref="AK28:AK69">AJ28-AI28</f>
        <v>0</v>
      </c>
      <c r="AL28" s="8"/>
      <c r="AM28" s="8"/>
      <c r="AN28" s="53">
        <f aca="true" t="shared" si="11" ref="AN28:AN69">AM28-AL28</f>
        <v>0</v>
      </c>
      <c r="AO28" s="14"/>
      <c r="AP28" s="14"/>
      <c r="AQ28" s="53">
        <f aca="true" t="shared" si="12" ref="AQ28:AQ69">AP28-AO28</f>
        <v>0</v>
      </c>
      <c r="AR28" s="14"/>
      <c r="AS28" s="14"/>
      <c r="AT28" s="53">
        <f aca="true" t="shared" si="13" ref="AT28:AT69">AS28-AR28</f>
        <v>0</v>
      </c>
      <c r="AU28" s="14"/>
      <c r="AV28" s="14"/>
      <c r="AW28" s="53">
        <f aca="true" t="shared" si="14" ref="AW28:AW69">AV28-AU28</f>
        <v>0</v>
      </c>
      <c r="AX28" s="14"/>
      <c r="AY28" s="14"/>
      <c r="AZ28" s="53">
        <f aca="true" t="shared" si="15" ref="AZ28:AZ69">AY28-AX28</f>
        <v>0</v>
      </c>
      <c r="BA28" s="14"/>
      <c r="BB28" s="14"/>
      <c r="BC28" s="53">
        <f aca="true" t="shared" si="16" ref="BC28:BC69">BB28-BA28</f>
        <v>0</v>
      </c>
      <c r="BD28" s="14"/>
      <c r="BE28" s="14"/>
      <c r="BF28" s="53">
        <f aca="true" t="shared" si="17" ref="BF28:BF69">BE28-BD28</f>
        <v>0</v>
      </c>
      <c r="BG28" s="14"/>
      <c r="BH28" s="14"/>
      <c r="BI28" s="53">
        <f aca="true" t="shared" si="18" ref="BI28:BI69">BH28-BG28</f>
        <v>0</v>
      </c>
      <c r="BJ28" s="14"/>
      <c r="BK28" s="14"/>
      <c r="BL28" s="53">
        <f aca="true" t="shared" si="19" ref="BL28:BL69">BK28-BJ28</f>
        <v>0</v>
      </c>
      <c r="BM28" s="12"/>
      <c r="BN28" s="12"/>
      <c r="BO28" s="53">
        <f aca="true" t="shared" si="20" ref="BO28:BO69">BN28-BM28</f>
        <v>0</v>
      </c>
    </row>
    <row r="29" spans="1:67" s="81" customFormat="1" ht="30.75" customHeight="1">
      <c r="A29" s="2"/>
      <c r="B29" s="130" t="s">
        <v>74</v>
      </c>
      <c r="C29" s="72">
        <v>3175245</v>
      </c>
      <c r="D29" s="72">
        <v>3175245</v>
      </c>
      <c r="E29" s="72">
        <v>3175245</v>
      </c>
      <c r="F29" s="72"/>
      <c r="G29" s="73">
        <f t="shared" si="0"/>
        <v>0</v>
      </c>
      <c r="H29" s="14"/>
      <c r="I29" s="14"/>
      <c r="J29" s="53">
        <f t="shared" si="1"/>
        <v>0</v>
      </c>
      <c r="K29" s="14"/>
      <c r="L29" s="14"/>
      <c r="M29" s="53">
        <f t="shared" si="2"/>
        <v>0</v>
      </c>
      <c r="N29" s="14"/>
      <c r="O29" s="14">
        <v>146539</v>
      </c>
      <c r="P29" s="53">
        <f t="shared" si="3"/>
        <v>146539</v>
      </c>
      <c r="Q29" s="14"/>
      <c r="R29" s="14">
        <v>338167</v>
      </c>
      <c r="S29" s="53">
        <f t="shared" si="4"/>
        <v>338167</v>
      </c>
      <c r="T29" s="14"/>
      <c r="U29" s="14"/>
      <c r="V29" s="53">
        <f t="shared" si="5"/>
        <v>0</v>
      </c>
      <c r="W29" s="14"/>
      <c r="X29" s="14"/>
      <c r="Y29" s="53">
        <f t="shared" si="6"/>
        <v>0</v>
      </c>
      <c r="Z29" s="8"/>
      <c r="AA29" s="8">
        <v>1509822</v>
      </c>
      <c r="AB29" s="53">
        <f t="shared" si="7"/>
        <v>1509822</v>
      </c>
      <c r="AC29" s="14"/>
      <c r="AD29" s="14"/>
      <c r="AE29" s="53">
        <f t="shared" si="8"/>
        <v>0</v>
      </c>
      <c r="AF29" s="14"/>
      <c r="AG29" s="14"/>
      <c r="AH29" s="49">
        <f t="shared" si="9"/>
        <v>0</v>
      </c>
      <c r="AI29" s="14"/>
      <c r="AJ29" s="14"/>
      <c r="AK29" s="53">
        <f t="shared" si="10"/>
        <v>0</v>
      </c>
      <c r="AL29" s="8"/>
      <c r="AM29" s="8"/>
      <c r="AN29" s="53">
        <f t="shared" si="11"/>
        <v>0</v>
      </c>
      <c r="AO29" s="14"/>
      <c r="AP29" s="14"/>
      <c r="AQ29" s="53">
        <f t="shared" si="12"/>
        <v>0</v>
      </c>
      <c r="AR29" s="14"/>
      <c r="AS29" s="14"/>
      <c r="AT29" s="53">
        <f t="shared" si="13"/>
        <v>0</v>
      </c>
      <c r="AU29" s="14"/>
      <c r="AV29" s="14"/>
      <c r="AW29" s="53">
        <f t="shared" si="14"/>
        <v>0</v>
      </c>
      <c r="AX29" s="14"/>
      <c r="AY29" s="14">
        <v>293556</v>
      </c>
      <c r="AZ29" s="53">
        <f t="shared" si="15"/>
        <v>293556</v>
      </c>
      <c r="BA29" s="14"/>
      <c r="BB29" s="14"/>
      <c r="BC29" s="53">
        <f t="shared" si="16"/>
        <v>0</v>
      </c>
      <c r="BD29" s="14"/>
      <c r="BE29" s="14">
        <v>745829</v>
      </c>
      <c r="BF29" s="53">
        <f t="shared" si="17"/>
        <v>745829</v>
      </c>
      <c r="BG29" s="14"/>
      <c r="BH29" s="14"/>
      <c r="BI29" s="53">
        <f t="shared" si="18"/>
        <v>0</v>
      </c>
      <c r="BJ29" s="14"/>
      <c r="BK29" s="14">
        <v>141332</v>
      </c>
      <c r="BL29" s="53">
        <f t="shared" si="19"/>
        <v>141332</v>
      </c>
      <c r="BM29" s="14"/>
      <c r="BN29" s="14"/>
      <c r="BO29" s="53">
        <f t="shared" si="20"/>
        <v>0</v>
      </c>
    </row>
    <row r="30" spans="1:67" ht="31.5">
      <c r="A30" s="2"/>
      <c r="B30" s="130" t="s">
        <v>75</v>
      </c>
      <c r="C30" s="72">
        <v>31007302</v>
      </c>
      <c r="D30" s="72"/>
      <c r="E30" s="72">
        <v>31007302</v>
      </c>
      <c r="F30" s="72"/>
      <c r="G30" s="73">
        <f t="shared" si="0"/>
        <v>0</v>
      </c>
      <c r="H30" s="14"/>
      <c r="I30" s="14"/>
      <c r="J30" s="53">
        <f t="shared" si="1"/>
        <v>0</v>
      </c>
      <c r="K30" s="14"/>
      <c r="L30" s="14"/>
      <c r="M30" s="53">
        <f t="shared" si="2"/>
        <v>0</v>
      </c>
      <c r="N30" s="14">
        <v>31007302</v>
      </c>
      <c r="O30" s="14">
        <v>31007302</v>
      </c>
      <c r="P30" s="53">
        <f t="shared" si="3"/>
        <v>0</v>
      </c>
      <c r="Q30" s="14"/>
      <c r="R30" s="14"/>
      <c r="S30" s="53">
        <f t="shared" si="4"/>
        <v>0</v>
      </c>
      <c r="T30" s="14"/>
      <c r="U30" s="14"/>
      <c r="V30" s="53">
        <f t="shared" si="5"/>
        <v>0</v>
      </c>
      <c r="W30" s="14"/>
      <c r="X30" s="14"/>
      <c r="Y30" s="53">
        <f t="shared" si="6"/>
        <v>0</v>
      </c>
      <c r="Z30" s="8"/>
      <c r="AA30" s="8"/>
      <c r="AB30" s="53">
        <f t="shared" si="7"/>
        <v>0</v>
      </c>
      <c r="AC30" s="14"/>
      <c r="AD30" s="14"/>
      <c r="AE30" s="53">
        <f t="shared" si="8"/>
        <v>0</v>
      </c>
      <c r="AF30" s="14"/>
      <c r="AG30" s="14"/>
      <c r="AH30" s="49">
        <f t="shared" si="9"/>
        <v>0</v>
      </c>
      <c r="AI30" s="14"/>
      <c r="AJ30" s="14"/>
      <c r="AK30" s="53">
        <f t="shared" si="10"/>
        <v>0</v>
      </c>
      <c r="AL30" s="8"/>
      <c r="AM30" s="8"/>
      <c r="AN30" s="53">
        <f t="shared" si="11"/>
        <v>0</v>
      </c>
      <c r="AO30" s="14"/>
      <c r="AP30" s="14"/>
      <c r="AQ30" s="53">
        <f t="shared" si="12"/>
        <v>0</v>
      </c>
      <c r="AR30" s="14"/>
      <c r="AS30" s="14"/>
      <c r="AT30" s="53">
        <f t="shared" si="13"/>
        <v>0</v>
      </c>
      <c r="AU30" s="14"/>
      <c r="AV30" s="14"/>
      <c r="AW30" s="53">
        <f t="shared" si="14"/>
        <v>0</v>
      </c>
      <c r="AX30" s="14"/>
      <c r="AY30" s="14"/>
      <c r="AZ30" s="53">
        <f t="shared" si="15"/>
        <v>0</v>
      </c>
      <c r="BA30" s="14"/>
      <c r="BB30" s="14"/>
      <c r="BC30" s="53">
        <f t="shared" si="16"/>
        <v>0</v>
      </c>
      <c r="BD30" s="14"/>
      <c r="BE30" s="14"/>
      <c r="BF30" s="53">
        <f t="shared" si="17"/>
        <v>0</v>
      </c>
      <c r="BG30" s="14"/>
      <c r="BH30" s="14"/>
      <c r="BI30" s="53">
        <f t="shared" si="18"/>
        <v>0</v>
      </c>
      <c r="BJ30" s="14"/>
      <c r="BK30" s="14"/>
      <c r="BL30" s="53">
        <f t="shared" si="19"/>
        <v>0</v>
      </c>
      <c r="BM30" s="14"/>
      <c r="BN30" s="14"/>
      <c r="BO30" s="53">
        <f t="shared" si="20"/>
        <v>0</v>
      </c>
    </row>
    <row r="31" spans="1:67" s="81" customFormat="1" ht="47.25">
      <c r="A31" s="2"/>
      <c r="B31" s="6" t="s">
        <v>76</v>
      </c>
      <c r="C31" s="12">
        <v>118550000</v>
      </c>
      <c r="D31" s="12"/>
      <c r="E31" s="12">
        <v>118550000</v>
      </c>
      <c r="F31" s="12"/>
      <c r="G31" s="73">
        <f t="shared" si="0"/>
        <v>0</v>
      </c>
      <c r="H31" s="12">
        <v>118550000</v>
      </c>
      <c r="I31" s="12">
        <v>118550000</v>
      </c>
      <c r="J31" s="53">
        <f t="shared" si="1"/>
        <v>0</v>
      </c>
      <c r="K31" s="14"/>
      <c r="L31" s="14"/>
      <c r="M31" s="53">
        <f t="shared" si="2"/>
        <v>0</v>
      </c>
      <c r="N31" s="14"/>
      <c r="O31" s="14"/>
      <c r="P31" s="53">
        <f t="shared" si="3"/>
        <v>0</v>
      </c>
      <c r="Q31" s="14"/>
      <c r="R31" s="14"/>
      <c r="S31" s="53">
        <f t="shared" si="4"/>
        <v>0</v>
      </c>
      <c r="T31" s="14"/>
      <c r="U31" s="14"/>
      <c r="V31" s="53">
        <f t="shared" si="5"/>
        <v>0</v>
      </c>
      <c r="W31" s="14"/>
      <c r="X31" s="14"/>
      <c r="Y31" s="53">
        <f t="shared" si="6"/>
        <v>0</v>
      </c>
      <c r="Z31" s="8"/>
      <c r="AA31" s="8"/>
      <c r="AB31" s="53">
        <f t="shared" si="7"/>
        <v>0</v>
      </c>
      <c r="AC31" s="14"/>
      <c r="AD31" s="14"/>
      <c r="AE31" s="53">
        <f t="shared" si="8"/>
        <v>0</v>
      </c>
      <c r="AF31" s="14"/>
      <c r="AG31" s="14"/>
      <c r="AH31" s="49">
        <f t="shared" si="9"/>
        <v>0</v>
      </c>
      <c r="AI31" s="14"/>
      <c r="AJ31" s="14"/>
      <c r="AK31" s="53">
        <f t="shared" si="10"/>
        <v>0</v>
      </c>
      <c r="AL31" s="8"/>
      <c r="AM31" s="8"/>
      <c r="AN31" s="53">
        <f t="shared" si="11"/>
        <v>0</v>
      </c>
      <c r="AO31" s="14"/>
      <c r="AP31" s="14"/>
      <c r="AQ31" s="53">
        <f t="shared" si="12"/>
        <v>0</v>
      </c>
      <c r="AR31" s="14"/>
      <c r="AS31" s="14"/>
      <c r="AT31" s="53">
        <f t="shared" si="13"/>
        <v>0</v>
      </c>
      <c r="AU31" s="14"/>
      <c r="AV31" s="14"/>
      <c r="AW31" s="53">
        <f t="shared" si="14"/>
        <v>0</v>
      </c>
      <c r="AX31" s="14"/>
      <c r="AY31" s="14"/>
      <c r="AZ31" s="53">
        <f t="shared" si="15"/>
        <v>0</v>
      </c>
      <c r="BA31" s="14"/>
      <c r="BB31" s="14"/>
      <c r="BC31" s="53">
        <f t="shared" si="16"/>
        <v>0</v>
      </c>
      <c r="BD31" s="14"/>
      <c r="BE31" s="14"/>
      <c r="BF31" s="53">
        <f t="shared" si="17"/>
        <v>0</v>
      </c>
      <c r="BG31" s="14"/>
      <c r="BH31" s="14"/>
      <c r="BI31" s="53">
        <f t="shared" si="18"/>
        <v>0</v>
      </c>
      <c r="BJ31" s="14"/>
      <c r="BK31" s="14"/>
      <c r="BL31" s="53">
        <f t="shared" si="19"/>
        <v>0</v>
      </c>
      <c r="BM31" s="12"/>
      <c r="BN31" s="12"/>
      <c r="BO31" s="53">
        <f t="shared" si="20"/>
        <v>0</v>
      </c>
    </row>
    <row r="32" spans="1:67" ht="31.5">
      <c r="A32" s="2"/>
      <c r="B32" s="133" t="s">
        <v>77</v>
      </c>
      <c r="C32" s="72">
        <v>106400000</v>
      </c>
      <c r="D32" s="72"/>
      <c r="E32" s="72">
        <v>106400000</v>
      </c>
      <c r="F32" s="72"/>
      <c r="G32" s="73">
        <f t="shared" si="0"/>
        <v>0</v>
      </c>
      <c r="H32" s="14"/>
      <c r="I32" s="14"/>
      <c r="J32" s="53">
        <f t="shared" si="1"/>
        <v>0</v>
      </c>
      <c r="K32" s="72">
        <v>106400000</v>
      </c>
      <c r="L32" s="72">
        <v>106400000</v>
      </c>
      <c r="M32" s="53">
        <f t="shared" si="2"/>
        <v>0</v>
      </c>
      <c r="N32" s="14"/>
      <c r="O32" s="14"/>
      <c r="P32" s="53">
        <f t="shared" si="3"/>
        <v>0</v>
      </c>
      <c r="Q32" s="14"/>
      <c r="R32" s="14"/>
      <c r="S32" s="53">
        <f t="shared" si="4"/>
        <v>0</v>
      </c>
      <c r="T32" s="14"/>
      <c r="U32" s="14"/>
      <c r="V32" s="53">
        <f t="shared" si="5"/>
        <v>0</v>
      </c>
      <c r="W32" s="14"/>
      <c r="X32" s="14"/>
      <c r="Y32" s="53">
        <f t="shared" si="6"/>
        <v>0</v>
      </c>
      <c r="Z32" s="16"/>
      <c r="AA32" s="16"/>
      <c r="AB32" s="53">
        <f t="shared" si="7"/>
        <v>0</v>
      </c>
      <c r="AC32" s="14"/>
      <c r="AD32" s="14"/>
      <c r="AE32" s="53">
        <f t="shared" si="8"/>
        <v>0</v>
      </c>
      <c r="AF32" s="14"/>
      <c r="AG32" s="14"/>
      <c r="AH32" s="49">
        <f t="shared" si="9"/>
        <v>0</v>
      </c>
      <c r="AI32" s="14"/>
      <c r="AJ32" s="14"/>
      <c r="AK32" s="53">
        <f t="shared" si="10"/>
        <v>0</v>
      </c>
      <c r="AL32" s="16"/>
      <c r="AM32" s="16"/>
      <c r="AN32" s="53">
        <f t="shared" si="11"/>
        <v>0</v>
      </c>
      <c r="AO32" s="14"/>
      <c r="AP32" s="14"/>
      <c r="AQ32" s="53">
        <f t="shared" si="12"/>
        <v>0</v>
      </c>
      <c r="AR32" s="14"/>
      <c r="AS32" s="14"/>
      <c r="AT32" s="53">
        <f t="shared" si="13"/>
        <v>0</v>
      </c>
      <c r="AU32" s="14"/>
      <c r="AV32" s="14"/>
      <c r="AW32" s="53">
        <f t="shared" si="14"/>
        <v>0</v>
      </c>
      <c r="AX32" s="14"/>
      <c r="AY32" s="14"/>
      <c r="AZ32" s="53">
        <f t="shared" si="15"/>
        <v>0</v>
      </c>
      <c r="BA32" s="14"/>
      <c r="BB32" s="14"/>
      <c r="BC32" s="53">
        <f t="shared" si="16"/>
        <v>0</v>
      </c>
      <c r="BD32" s="14"/>
      <c r="BE32" s="14"/>
      <c r="BF32" s="53">
        <f t="shared" si="17"/>
        <v>0</v>
      </c>
      <c r="BG32" s="14"/>
      <c r="BH32" s="14"/>
      <c r="BI32" s="53">
        <f t="shared" si="18"/>
        <v>0</v>
      </c>
      <c r="BJ32" s="14"/>
      <c r="BK32" s="14"/>
      <c r="BL32" s="53">
        <f t="shared" si="19"/>
        <v>0</v>
      </c>
      <c r="BM32" s="14"/>
      <c r="BN32" s="14"/>
      <c r="BO32" s="53">
        <f t="shared" si="20"/>
        <v>0</v>
      </c>
    </row>
    <row r="33" spans="1:67" ht="31.5">
      <c r="A33" s="2"/>
      <c r="B33" s="130" t="s">
        <v>78</v>
      </c>
      <c r="C33" s="72">
        <v>103199251</v>
      </c>
      <c r="D33" s="85"/>
      <c r="E33" s="72">
        <v>103199251</v>
      </c>
      <c r="F33" s="85"/>
      <c r="G33" s="73">
        <f t="shared" si="0"/>
        <v>0</v>
      </c>
      <c r="H33" s="14"/>
      <c r="I33" s="14"/>
      <c r="J33" s="53">
        <f t="shared" si="1"/>
        <v>0</v>
      </c>
      <c r="K33" s="14">
        <v>12713712</v>
      </c>
      <c r="L33" s="14">
        <v>12713712</v>
      </c>
      <c r="M33" s="53">
        <f t="shared" si="2"/>
        <v>0</v>
      </c>
      <c r="N33" s="14"/>
      <c r="O33" s="14"/>
      <c r="P33" s="53">
        <f t="shared" si="3"/>
        <v>0</v>
      </c>
      <c r="Q33" s="14">
        <v>906871</v>
      </c>
      <c r="R33" s="14">
        <v>906871</v>
      </c>
      <c r="S33" s="53">
        <f t="shared" si="4"/>
        <v>0</v>
      </c>
      <c r="T33" s="14">
        <v>24538380</v>
      </c>
      <c r="U33" s="14">
        <v>24538380</v>
      </c>
      <c r="V33" s="53">
        <f t="shared" si="5"/>
        <v>0</v>
      </c>
      <c r="W33" s="14"/>
      <c r="X33" s="14"/>
      <c r="Y33" s="53">
        <f t="shared" si="6"/>
        <v>0</v>
      </c>
      <c r="Z33" s="8"/>
      <c r="AA33" s="8"/>
      <c r="AB33" s="53">
        <f t="shared" si="7"/>
        <v>0</v>
      </c>
      <c r="AC33" s="14">
        <v>13543117</v>
      </c>
      <c r="AD33" s="14">
        <v>13543117</v>
      </c>
      <c r="AE33" s="53">
        <f t="shared" si="8"/>
        <v>0</v>
      </c>
      <c r="AF33" s="14"/>
      <c r="AG33" s="14"/>
      <c r="AH33" s="49">
        <f t="shared" si="9"/>
        <v>0</v>
      </c>
      <c r="AI33" s="14"/>
      <c r="AJ33" s="14"/>
      <c r="AK33" s="53">
        <f t="shared" si="10"/>
        <v>0</v>
      </c>
      <c r="AL33" s="8"/>
      <c r="AM33" s="8"/>
      <c r="AN33" s="53">
        <f t="shared" si="11"/>
        <v>0</v>
      </c>
      <c r="AO33" s="14">
        <v>3000000</v>
      </c>
      <c r="AP33" s="14">
        <v>3000000</v>
      </c>
      <c r="AQ33" s="53">
        <f t="shared" si="12"/>
        <v>0</v>
      </c>
      <c r="AR33" s="14"/>
      <c r="AS33" s="14"/>
      <c r="AT33" s="53">
        <f t="shared" si="13"/>
        <v>0</v>
      </c>
      <c r="AU33" s="14">
        <v>2031946</v>
      </c>
      <c r="AV33" s="14">
        <v>2031946</v>
      </c>
      <c r="AW33" s="53">
        <f t="shared" si="14"/>
        <v>0</v>
      </c>
      <c r="AX33" s="14"/>
      <c r="AY33" s="14"/>
      <c r="AZ33" s="53">
        <f t="shared" si="15"/>
        <v>0</v>
      </c>
      <c r="BA33" s="14"/>
      <c r="BB33" s="14"/>
      <c r="BC33" s="53">
        <f t="shared" si="16"/>
        <v>0</v>
      </c>
      <c r="BD33" s="14"/>
      <c r="BE33" s="14"/>
      <c r="BF33" s="53">
        <f t="shared" si="17"/>
        <v>0</v>
      </c>
      <c r="BG33" s="14">
        <v>44710225</v>
      </c>
      <c r="BH33" s="14">
        <v>44710225</v>
      </c>
      <c r="BI33" s="53">
        <f t="shared" si="18"/>
        <v>0</v>
      </c>
      <c r="BJ33" s="14"/>
      <c r="BK33" s="14"/>
      <c r="BL33" s="53">
        <f t="shared" si="19"/>
        <v>0</v>
      </c>
      <c r="BM33" s="14">
        <v>1755000</v>
      </c>
      <c r="BN33" s="14">
        <v>1755000</v>
      </c>
      <c r="BO33" s="53">
        <f t="shared" si="20"/>
        <v>0</v>
      </c>
    </row>
    <row r="34" spans="1:67" ht="15.75">
      <c r="A34" s="2"/>
      <c r="B34" s="130" t="s">
        <v>79</v>
      </c>
      <c r="C34" s="72">
        <v>211450914</v>
      </c>
      <c r="D34" s="85"/>
      <c r="E34" s="72">
        <v>201450914</v>
      </c>
      <c r="F34" s="85"/>
      <c r="G34" s="73">
        <f t="shared" si="0"/>
        <v>-10000000</v>
      </c>
      <c r="H34" s="14"/>
      <c r="I34" s="14"/>
      <c r="J34" s="53">
        <f t="shared" si="1"/>
        <v>0</v>
      </c>
      <c r="K34" s="14">
        <v>2807882</v>
      </c>
      <c r="L34" s="14">
        <v>2250982</v>
      </c>
      <c r="M34" s="53">
        <f t="shared" si="2"/>
        <v>-556900</v>
      </c>
      <c r="N34" s="14"/>
      <c r="O34" s="14"/>
      <c r="P34" s="53">
        <f t="shared" si="3"/>
        <v>0</v>
      </c>
      <c r="Q34" s="14">
        <v>38577025</v>
      </c>
      <c r="R34" s="14">
        <v>31552025</v>
      </c>
      <c r="S34" s="53">
        <f t="shared" si="4"/>
        <v>-7025000</v>
      </c>
      <c r="T34" s="14">
        <v>32230755</v>
      </c>
      <c r="U34" s="14">
        <v>27464855</v>
      </c>
      <c r="V34" s="53">
        <f t="shared" si="5"/>
        <v>-4765900</v>
      </c>
      <c r="W34" s="14">
        <v>18850026</v>
      </c>
      <c r="X34" s="14">
        <v>18850026</v>
      </c>
      <c r="Y34" s="53">
        <f t="shared" si="6"/>
        <v>0</v>
      </c>
      <c r="Z34" s="8">
        <v>4452899</v>
      </c>
      <c r="AA34" s="8">
        <v>4452899</v>
      </c>
      <c r="AB34" s="53">
        <f t="shared" si="7"/>
        <v>0</v>
      </c>
      <c r="AC34" s="8">
        <v>5102000</v>
      </c>
      <c r="AD34" s="8">
        <v>5102000</v>
      </c>
      <c r="AE34" s="53">
        <f t="shared" si="8"/>
        <v>0</v>
      </c>
      <c r="AF34" s="14">
        <v>4432000</v>
      </c>
      <c r="AG34" s="14">
        <v>4432000</v>
      </c>
      <c r="AH34" s="49">
        <f t="shared" si="9"/>
        <v>0</v>
      </c>
      <c r="AI34" s="14"/>
      <c r="AJ34" s="14"/>
      <c r="AK34" s="53">
        <f t="shared" si="10"/>
        <v>0</v>
      </c>
      <c r="AL34" s="8">
        <v>6933618</v>
      </c>
      <c r="AM34" s="8">
        <v>6933618</v>
      </c>
      <c r="AN34" s="53">
        <f t="shared" si="11"/>
        <v>0</v>
      </c>
      <c r="AO34" s="14">
        <v>24173709</v>
      </c>
      <c r="AP34" s="14">
        <v>24173709</v>
      </c>
      <c r="AQ34" s="53">
        <f t="shared" si="12"/>
        <v>0</v>
      </c>
      <c r="AR34" s="14"/>
      <c r="AS34" s="14"/>
      <c r="AT34" s="53">
        <f t="shared" si="13"/>
        <v>0</v>
      </c>
      <c r="AU34" s="14">
        <v>18500000</v>
      </c>
      <c r="AV34" s="14">
        <v>18500000</v>
      </c>
      <c r="AW34" s="53">
        <f t="shared" si="14"/>
        <v>0</v>
      </c>
      <c r="AX34" s="14"/>
      <c r="AY34" s="14"/>
      <c r="AZ34" s="53">
        <f t="shared" si="15"/>
        <v>0</v>
      </c>
      <c r="BA34" s="14">
        <v>4434000</v>
      </c>
      <c r="BB34" s="14">
        <v>4434000</v>
      </c>
      <c r="BC34" s="53">
        <f t="shared" si="16"/>
        <v>0</v>
      </c>
      <c r="BD34" s="14"/>
      <c r="BE34" s="14"/>
      <c r="BF34" s="53">
        <f t="shared" si="17"/>
        <v>0</v>
      </c>
      <c r="BG34" s="14">
        <v>9090000</v>
      </c>
      <c r="BH34" s="14">
        <v>9090000</v>
      </c>
      <c r="BI34" s="53">
        <f t="shared" si="18"/>
        <v>0</v>
      </c>
      <c r="BJ34" s="14"/>
      <c r="BK34" s="14"/>
      <c r="BL34" s="53">
        <f t="shared" si="19"/>
        <v>0</v>
      </c>
      <c r="BM34" s="14">
        <v>41867000</v>
      </c>
      <c r="BN34" s="14">
        <v>44214800</v>
      </c>
      <c r="BO34" s="53">
        <f t="shared" si="20"/>
        <v>2347800</v>
      </c>
    </row>
    <row r="35" spans="1:67" ht="47.25">
      <c r="A35" s="2"/>
      <c r="B35" s="130" t="s">
        <v>80</v>
      </c>
      <c r="C35" s="72">
        <v>7853900</v>
      </c>
      <c r="D35" s="72">
        <v>7853900</v>
      </c>
      <c r="E35" s="72">
        <v>7794230</v>
      </c>
      <c r="F35" s="72">
        <v>7794230</v>
      </c>
      <c r="G35" s="73">
        <f t="shared" si="0"/>
        <v>-59670</v>
      </c>
      <c r="H35" s="14"/>
      <c r="I35" s="14"/>
      <c r="J35" s="53">
        <f t="shared" si="1"/>
        <v>0</v>
      </c>
      <c r="K35" s="14"/>
      <c r="L35" s="14"/>
      <c r="M35" s="53">
        <f t="shared" si="2"/>
        <v>0</v>
      </c>
      <c r="N35" s="14"/>
      <c r="O35" s="14"/>
      <c r="P35" s="53">
        <f t="shared" si="3"/>
        <v>0</v>
      </c>
      <c r="Q35" s="14"/>
      <c r="R35" s="14"/>
      <c r="S35" s="53">
        <f t="shared" si="4"/>
        <v>0</v>
      </c>
      <c r="T35" s="14"/>
      <c r="U35" s="14"/>
      <c r="V35" s="53">
        <f t="shared" si="5"/>
        <v>0</v>
      </c>
      <c r="W35" s="14"/>
      <c r="X35" s="14"/>
      <c r="Y35" s="53">
        <f t="shared" si="6"/>
        <v>0</v>
      </c>
      <c r="Z35" s="8"/>
      <c r="AA35" s="8"/>
      <c r="AB35" s="53">
        <f t="shared" si="7"/>
        <v>0</v>
      </c>
      <c r="AC35" s="14"/>
      <c r="AD35" s="14"/>
      <c r="AE35" s="53">
        <f t="shared" si="8"/>
        <v>0</v>
      </c>
      <c r="AF35" s="14"/>
      <c r="AG35" s="14"/>
      <c r="AH35" s="49">
        <f t="shared" si="9"/>
        <v>0</v>
      </c>
      <c r="AI35" s="14"/>
      <c r="AJ35" s="14"/>
      <c r="AK35" s="53">
        <f t="shared" si="10"/>
        <v>0</v>
      </c>
      <c r="AL35" s="8"/>
      <c r="AM35" s="8"/>
      <c r="AN35" s="53">
        <f t="shared" si="11"/>
        <v>0</v>
      </c>
      <c r="AO35" s="14"/>
      <c r="AP35" s="14"/>
      <c r="AQ35" s="53">
        <f t="shared" si="12"/>
        <v>0</v>
      </c>
      <c r="AR35" s="14"/>
      <c r="AS35" s="14"/>
      <c r="AT35" s="53">
        <f t="shared" si="13"/>
        <v>0</v>
      </c>
      <c r="AU35" s="14"/>
      <c r="AV35" s="14"/>
      <c r="AW35" s="53">
        <f t="shared" si="14"/>
        <v>0</v>
      </c>
      <c r="AX35" s="14"/>
      <c r="AY35" s="14"/>
      <c r="AZ35" s="53">
        <f t="shared" si="15"/>
        <v>0</v>
      </c>
      <c r="BA35" s="14"/>
      <c r="BB35" s="14"/>
      <c r="BC35" s="53">
        <f t="shared" si="16"/>
        <v>0</v>
      </c>
      <c r="BD35" s="14"/>
      <c r="BE35" s="14"/>
      <c r="BF35" s="53">
        <f t="shared" si="17"/>
        <v>0</v>
      </c>
      <c r="BG35" s="14"/>
      <c r="BH35" s="14"/>
      <c r="BI35" s="53">
        <f t="shared" si="18"/>
        <v>0</v>
      </c>
      <c r="BJ35" s="14"/>
      <c r="BK35" s="14"/>
      <c r="BL35" s="53">
        <f t="shared" si="19"/>
        <v>0</v>
      </c>
      <c r="BM35" s="14"/>
      <c r="BN35" s="14"/>
      <c r="BO35" s="53">
        <f t="shared" si="20"/>
        <v>0</v>
      </c>
    </row>
    <row r="36" spans="1:67" ht="31.5">
      <c r="A36" s="2"/>
      <c r="B36" s="130" t="s">
        <v>81</v>
      </c>
      <c r="C36" s="72">
        <v>4800000</v>
      </c>
      <c r="D36" s="72">
        <v>4800000</v>
      </c>
      <c r="E36" s="72">
        <v>4800000</v>
      </c>
      <c r="F36" s="72"/>
      <c r="G36" s="73">
        <f t="shared" si="0"/>
        <v>0</v>
      </c>
      <c r="H36" s="14"/>
      <c r="I36" s="14">
        <v>430134</v>
      </c>
      <c r="J36" s="53">
        <f t="shared" si="1"/>
        <v>430134</v>
      </c>
      <c r="K36" s="14"/>
      <c r="L36" s="14">
        <v>606654</v>
      </c>
      <c r="M36" s="53">
        <f t="shared" si="2"/>
        <v>606654</v>
      </c>
      <c r="N36" s="14"/>
      <c r="O36" s="14">
        <v>325155</v>
      </c>
      <c r="P36" s="53">
        <f t="shared" si="3"/>
        <v>325155</v>
      </c>
      <c r="Q36" s="14"/>
      <c r="R36" s="14"/>
      <c r="S36" s="53">
        <f t="shared" si="4"/>
        <v>0</v>
      </c>
      <c r="T36" s="14"/>
      <c r="U36" s="14">
        <v>141344</v>
      </c>
      <c r="V36" s="53">
        <f t="shared" si="5"/>
        <v>141344</v>
      </c>
      <c r="W36" s="14"/>
      <c r="X36" s="14">
        <v>202686</v>
      </c>
      <c r="Y36" s="53">
        <f t="shared" si="6"/>
        <v>202686</v>
      </c>
      <c r="Z36" s="8"/>
      <c r="AA36" s="8">
        <v>568352</v>
      </c>
      <c r="AB36" s="53">
        <f t="shared" si="7"/>
        <v>568352</v>
      </c>
      <c r="AC36" s="14"/>
      <c r="AD36" s="14"/>
      <c r="AE36" s="53">
        <f t="shared" si="8"/>
        <v>0</v>
      </c>
      <c r="AF36" s="14"/>
      <c r="AG36" s="14"/>
      <c r="AH36" s="49">
        <f t="shared" si="9"/>
        <v>0</v>
      </c>
      <c r="AI36" s="14"/>
      <c r="AJ36" s="14">
        <v>147297</v>
      </c>
      <c r="AK36" s="53">
        <f t="shared" si="10"/>
        <v>147297</v>
      </c>
      <c r="AL36" s="8"/>
      <c r="AM36" s="8"/>
      <c r="AN36" s="53">
        <f t="shared" si="11"/>
        <v>0</v>
      </c>
      <c r="AO36" s="14"/>
      <c r="AP36" s="14">
        <v>551756</v>
      </c>
      <c r="AQ36" s="53">
        <f t="shared" si="12"/>
        <v>551756</v>
      </c>
      <c r="AR36" s="14"/>
      <c r="AS36" s="14">
        <v>499092</v>
      </c>
      <c r="AT36" s="53">
        <f t="shared" si="13"/>
        <v>499092</v>
      </c>
      <c r="AU36" s="14"/>
      <c r="AV36" s="14"/>
      <c r="AW36" s="53">
        <f t="shared" si="14"/>
        <v>0</v>
      </c>
      <c r="AX36" s="14"/>
      <c r="AY36" s="14">
        <v>334020</v>
      </c>
      <c r="AZ36" s="53">
        <f t="shared" si="15"/>
        <v>334020</v>
      </c>
      <c r="BA36" s="14"/>
      <c r="BB36" s="14">
        <v>438213</v>
      </c>
      <c r="BC36" s="53">
        <f t="shared" si="16"/>
        <v>438213</v>
      </c>
      <c r="BD36" s="14"/>
      <c r="BE36" s="14"/>
      <c r="BF36" s="53">
        <f t="shared" si="17"/>
        <v>0</v>
      </c>
      <c r="BG36" s="14"/>
      <c r="BH36" s="14">
        <v>113322</v>
      </c>
      <c r="BI36" s="53">
        <f t="shared" si="18"/>
        <v>113322</v>
      </c>
      <c r="BJ36" s="14"/>
      <c r="BK36" s="14"/>
      <c r="BL36" s="53">
        <f t="shared" si="19"/>
        <v>0</v>
      </c>
      <c r="BM36" s="14"/>
      <c r="BN36" s="14">
        <v>441975</v>
      </c>
      <c r="BO36" s="53">
        <f t="shared" si="20"/>
        <v>441975</v>
      </c>
    </row>
    <row r="37" spans="1:67" ht="15.75">
      <c r="A37" s="2"/>
      <c r="B37" s="130" t="s">
        <v>82</v>
      </c>
      <c r="C37" s="12">
        <v>474000000</v>
      </c>
      <c r="D37" s="85"/>
      <c r="E37" s="12">
        <v>474292700</v>
      </c>
      <c r="F37" s="85"/>
      <c r="G37" s="73">
        <f t="shared" si="0"/>
        <v>292700</v>
      </c>
      <c r="H37" s="14"/>
      <c r="I37" s="14"/>
      <c r="J37" s="53">
        <f t="shared" si="1"/>
        <v>0</v>
      </c>
      <c r="K37" s="14">
        <v>61284580</v>
      </c>
      <c r="L37" s="14">
        <v>61284580</v>
      </c>
      <c r="M37" s="53">
        <f t="shared" si="2"/>
        <v>0</v>
      </c>
      <c r="N37" s="14">
        <v>24968550</v>
      </c>
      <c r="O37" s="14">
        <v>24968550</v>
      </c>
      <c r="P37" s="53">
        <f t="shared" si="3"/>
        <v>0</v>
      </c>
      <c r="Q37" s="14">
        <v>40988440</v>
      </c>
      <c r="R37" s="14">
        <v>40988440</v>
      </c>
      <c r="S37" s="53">
        <f t="shared" si="4"/>
        <v>0</v>
      </c>
      <c r="T37" s="14">
        <v>31546550</v>
      </c>
      <c r="U37" s="14">
        <v>31546550</v>
      </c>
      <c r="V37" s="53">
        <f t="shared" si="5"/>
        <v>0</v>
      </c>
      <c r="W37" s="14">
        <v>38430110</v>
      </c>
      <c r="X37" s="14">
        <v>38430110</v>
      </c>
      <c r="Y37" s="53">
        <f t="shared" si="6"/>
        <v>0</v>
      </c>
      <c r="Z37" s="8">
        <v>20003550</v>
      </c>
      <c r="AA37" s="8">
        <v>20003550</v>
      </c>
      <c r="AB37" s="53">
        <f t="shared" si="7"/>
        <v>0</v>
      </c>
      <c r="AC37" s="14">
        <v>13511530</v>
      </c>
      <c r="AD37" s="14">
        <v>13511530</v>
      </c>
      <c r="AE37" s="53">
        <f t="shared" si="8"/>
        <v>0</v>
      </c>
      <c r="AF37" s="14">
        <v>22108020</v>
      </c>
      <c r="AG37" s="14">
        <v>22108020</v>
      </c>
      <c r="AH37" s="49">
        <f t="shared" si="9"/>
        <v>0</v>
      </c>
      <c r="AI37" s="14">
        <v>7536940</v>
      </c>
      <c r="AJ37" s="14">
        <v>7536940</v>
      </c>
      <c r="AK37" s="53">
        <f t="shared" si="10"/>
        <v>0</v>
      </c>
      <c r="AL37" s="8">
        <v>16952880</v>
      </c>
      <c r="AM37" s="8">
        <v>16952880</v>
      </c>
      <c r="AN37" s="53">
        <f t="shared" si="11"/>
        <v>0</v>
      </c>
      <c r="AO37" s="14">
        <v>27919470</v>
      </c>
      <c r="AP37" s="14">
        <v>28212170</v>
      </c>
      <c r="AQ37" s="53">
        <f t="shared" si="12"/>
        <v>292700</v>
      </c>
      <c r="AR37" s="14">
        <v>20717420</v>
      </c>
      <c r="AS37" s="14">
        <v>20717420</v>
      </c>
      <c r="AT37" s="53">
        <f t="shared" si="13"/>
        <v>0</v>
      </c>
      <c r="AU37" s="14">
        <v>11292860</v>
      </c>
      <c r="AV37" s="14">
        <v>11292860</v>
      </c>
      <c r="AW37" s="53">
        <f t="shared" si="14"/>
        <v>0</v>
      </c>
      <c r="AX37" s="14">
        <v>19444280</v>
      </c>
      <c r="AY37" s="14">
        <v>19444280</v>
      </c>
      <c r="AZ37" s="53">
        <f t="shared" si="15"/>
        <v>0</v>
      </c>
      <c r="BA37" s="14">
        <v>19696520</v>
      </c>
      <c r="BB37" s="14">
        <v>19696520</v>
      </c>
      <c r="BC37" s="53">
        <f t="shared" si="16"/>
        <v>0</v>
      </c>
      <c r="BD37" s="14">
        <v>20845170</v>
      </c>
      <c r="BE37" s="14">
        <v>20845170</v>
      </c>
      <c r="BF37" s="53">
        <f t="shared" si="17"/>
        <v>0</v>
      </c>
      <c r="BG37" s="14">
        <v>25702480</v>
      </c>
      <c r="BH37" s="14">
        <v>25702480</v>
      </c>
      <c r="BI37" s="53">
        <f t="shared" si="18"/>
        <v>0</v>
      </c>
      <c r="BJ37" s="14">
        <v>18558740</v>
      </c>
      <c r="BK37" s="14">
        <v>18558740</v>
      </c>
      <c r="BL37" s="53">
        <f t="shared" si="19"/>
        <v>0</v>
      </c>
      <c r="BM37" s="14">
        <v>32491910</v>
      </c>
      <c r="BN37" s="14">
        <v>32491910</v>
      </c>
      <c r="BO37" s="53">
        <f t="shared" si="20"/>
        <v>0</v>
      </c>
    </row>
    <row r="38" spans="1:67" s="81" customFormat="1" ht="31.5">
      <c r="A38" s="2"/>
      <c r="B38" s="6" t="s">
        <v>83</v>
      </c>
      <c r="C38" s="12">
        <v>82593000</v>
      </c>
      <c r="D38" s="12"/>
      <c r="E38" s="12">
        <v>97593000</v>
      </c>
      <c r="F38" s="12"/>
      <c r="G38" s="73">
        <f t="shared" si="0"/>
        <v>15000000</v>
      </c>
      <c r="H38" s="12"/>
      <c r="I38" s="12"/>
      <c r="J38" s="53">
        <f t="shared" si="1"/>
        <v>0</v>
      </c>
      <c r="K38" s="14"/>
      <c r="L38" s="14"/>
      <c r="M38" s="53">
        <f t="shared" si="2"/>
        <v>0</v>
      </c>
      <c r="N38" s="14"/>
      <c r="O38" s="14"/>
      <c r="P38" s="53">
        <f t="shared" si="3"/>
        <v>0</v>
      </c>
      <c r="Q38" s="14">
        <v>15000000</v>
      </c>
      <c r="R38" s="14">
        <v>15000000</v>
      </c>
      <c r="S38" s="53">
        <f t="shared" si="4"/>
        <v>0</v>
      </c>
      <c r="T38" s="14">
        <v>9000000</v>
      </c>
      <c r="U38" s="14">
        <v>9000000</v>
      </c>
      <c r="V38" s="53">
        <f t="shared" si="5"/>
        <v>0</v>
      </c>
      <c r="W38" s="14"/>
      <c r="X38" s="14"/>
      <c r="Y38" s="53">
        <f t="shared" si="6"/>
        <v>0</v>
      </c>
      <c r="Z38" s="8">
        <v>25593000</v>
      </c>
      <c r="AA38" s="8">
        <v>25593000</v>
      </c>
      <c r="AB38" s="53">
        <f t="shared" si="7"/>
        <v>0</v>
      </c>
      <c r="AC38" s="14"/>
      <c r="AD38" s="14"/>
      <c r="AE38" s="53">
        <f t="shared" si="8"/>
        <v>0</v>
      </c>
      <c r="AF38" s="14"/>
      <c r="AG38" s="14"/>
      <c r="AH38" s="49">
        <f t="shared" si="9"/>
        <v>0</v>
      </c>
      <c r="AI38" s="14"/>
      <c r="AJ38" s="14"/>
      <c r="AK38" s="53">
        <f t="shared" si="10"/>
        <v>0</v>
      </c>
      <c r="AL38" s="8">
        <v>15000000</v>
      </c>
      <c r="AM38" s="8">
        <v>15000000</v>
      </c>
      <c r="AN38" s="53">
        <f t="shared" si="11"/>
        <v>0</v>
      </c>
      <c r="AO38" s="14"/>
      <c r="AP38" s="14"/>
      <c r="AQ38" s="53">
        <f t="shared" si="12"/>
        <v>0</v>
      </c>
      <c r="AR38" s="14"/>
      <c r="AS38" s="14"/>
      <c r="AT38" s="53">
        <f t="shared" si="13"/>
        <v>0</v>
      </c>
      <c r="AU38" s="14">
        <v>18000000</v>
      </c>
      <c r="AV38" s="14">
        <v>18000000</v>
      </c>
      <c r="AW38" s="53">
        <f t="shared" si="14"/>
        <v>0</v>
      </c>
      <c r="AX38" s="14"/>
      <c r="AY38" s="14"/>
      <c r="AZ38" s="53">
        <f t="shared" si="15"/>
        <v>0</v>
      </c>
      <c r="BA38" s="14"/>
      <c r="BB38" s="14">
        <v>15000000</v>
      </c>
      <c r="BC38" s="53">
        <f t="shared" si="16"/>
        <v>15000000</v>
      </c>
      <c r="BD38" s="14"/>
      <c r="BE38" s="14"/>
      <c r="BF38" s="53">
        <f t="shared" si="17"/>
        <v>0</v>
      </c>
      <c r="BG38" s="14"/>
      <c r="BH38" s="14"/>
      <c r="BI38" s="53">
        <f t="shared" si="18"/>
        <v>0</v>
      </c>
      <c r="BJ38" s="14"/>
      <c r="BK38" s="14"/>
      <c r="BL38" s="53">
        <f t="shared" si="19"/>
        <v>0</v>
      </c>
      <c r="BM38" s="12"/>
      <c r="BN38" s="12"/>
      <c r="BO38" s="53">
        <f t="shared" si="20"/>
        <v>0</v>
      </c>
    </row>
    <row r="39" spans="1:67" s="81" customFormat="1" ht="31.5">
      <c r="A39" s="2"/>
      <c r="B39" s="6" t="s">
        <v>84</v>
      </c>
      <c r="C39" s="12">
        <v>133000000</v>
      </c>
      <c r="D39" s="12"/>
      <c r="E39" s="12">
        <v>106000000</v>
      </c>
      <c r="F39" s="12"/>
      <c r="G39" s="73">
        <f t="shared" si="0"/>
        <v>-27000000</v>
      </c>
      <c r="H39" s="12"/>
      <c r="I39" s="12"/>
      <c r="J39" s="53">
        <f t="shared" si="1"/>
        <v>0</v>
      </c>
      <c r="K39" s="14">
        <v>80000000</v>
      </c>
      <c r="L39" s="14">
        <v>58000000</v>
      </c>
      <c r="M39" s="53">
        <f t="shared" si="2"/>
        <v>-22000000</v>
      </c>
      <c r="N39" s="12">
        <v>53000000</v>
      </c>
      <c r="O39" s="12">
        <v>48000000</v>
      </c>
      <c r="P39" s="53">
        <f t="shared" si="3"/>
        <v>-5000000</v>
      </c>
      <c r="Q39" s="14"/>
      <c r="R39" s="14"/>
      <c r="S39" s="53">
        <f t="shared" si="4"/>
        <v>0</v>
      </c>
      <c r="T39" s="14"/>
      <c r="U39" s="14"/>
      <c r="V39" s="53">
        <f t="shared" si="5"/>
        <v>0</v>
      </c>
      <c r="W39" s="14"/>
      <c r="X39" s="14"/>
      <c r="Y39" s="53">
        <f t="shared" si="6"/>
        <v>0</v>
      </c>
      <c r="Z39" s="8"/>
      <c r="AA39" s="8"/>
      <c r="AB39" s="53">
        <f t="shared" si="7"/>
        <v>0</v>
      </c>
      <c r="AC39" s="14"/>
      <c r="AD39" s="14"/>
      <c r="AE39" s="53">
        <f t="shared" si="8"/>
        <v>0</v>
      </c>
      <c r="AF39" s="14"/>
      <c r="AG39" s="14"/>
      <c r="AH39" s="49">
        <f t="shared" si="9"/>
        <v>0</v>
      </c>
      <c r="AI39" s="14"/>
      <c r="AJ39" s="14"/>
      <c r="AK39" s="53">
        <f t="shared" si="10"/>
        <v>0</v>
      </c>
      <c r="AL39" s="8"/>
      <c r="AM39" s="8"/>
      <c r="AN39" s="53">
        <f t="shared" si="11"/>
        <v>0</v>
      </c>
      <c r="AO39" s="14"/>
      <c r="AP39" s="14"/>
      <c r="AQ39" s="53">
        <f t="shared" si="12"/>
        <v>0</v>
      </c>
      <c r="AR39" s="14"/>
      <c r="AS39" s="14"/>
      <c r="AT39" s="53">
        <f t="shared" si="13"/>
        <v>0</v>
      </c>
      <c r="AU39" s="14"/>
      <c r="AV39" s="14"/>
      <c r="AW39" s="53">
        <f t="shared" si="14"/>
        <v>0</v>
      </c>
      <c r="AX39" s="14"/>
      <c r="AY39" s="14"/>
      <c r="AZ39" s="53">
        <f t="shared" si="15"/>
        <v>0</v>
      </c>
      <c r="BA39" s="14"/>
      <c r="BB39" s="14"/>
      <c r="BC39" s="53">
        <f t="shared" si="16"/>
        <v>0</v>
      </c>
      <c r="BD39" s="14"/>
      <c r="BE39" s="14"/>
      <c r="BF39" s="53">
        <f t="shared" si="17"/>
        <v>0</v>
      </c>
      <c r="BG39" s="14"/>
      <c r="BH39" s="14"/>
      <c r="BI39" s="53">
        <f t="shared" si="18"/>
        <v>0</v>
      </c>
      <c r="BJ39" s="14"/>
      <c r="BK39" s="14"/>
      <c r="BL39" s="53">
        <f t="shared" si="19"/>
        <v>0</v>
      </c>
      <c r="BM39" s="12"/>
      <c r="BN39" s="12"/>
      <c r="BO39" s="53">
        <f t="shared" si="20"/>
        <v>0</v>
      </c>
    </row>
    <row r="40" spans="1:67" s="81" customFormat="1" ht="31.5">
      <c r="A40" s="2"/>
      <c r="B40" s="6" t="s">
        <v>85</v>
      </c>
      <c r="C40" s="12">
        <v>19000000</v>
      </c>
      <c r="D40" s="12"/>
      <c r="E40" s="12">
        <v>16251660</v>
      </c>
      <c r="F40" s="12"/>
      <c r="G40" s="73">
        <f t="shared" si="0"/>
        <v>-2748340</v>
      </c>
      <c r="H40" s="12">
        <v>19000000</v>
      </c>
      <c r="I40" s="12">
        <v>16251660</v>
      </c>
      <c r="J40" s="53">
        <f t="shared" si="1"/>
        <v>-2748340</v>
      </c>
      <c r="K40" s="14"/>
      <c r="L40" s="14"/>
      <c r="M40" s="53">
        <f t="shared" si="2"/>
        <v>0</v>
      </c>
      <c r="N40" s="14"/>
      <c r="O40" s="14"/>
      <c r="P40" s="53">
        <f t="shared" si="3"/>
        <v>0</v>
      </c>
      <c r="Q40" s="14"/>
      <c r="R40" s="14"/>
      <c r="S40" s="53">
        <f t="shared" si="4"/>
        <v>0</v>
      </c>
      <c r="T40" s="14"/>
      <c r="U40" s="14"/>
      <c r="V40" s="53">
        <f t="shared" si="5"/>
        <v>0</v>
      </c>
      <c r="W40" s="14"/>
      <c r="X40" s="14"/>
      <c r="Y40" s="53">
        <f t="shared" si="6"/>
        <v>0</v>
      </c>
      <c r="Z40" s="8"/>
      <c r="AA40" s="8"/>
      <c r="AB40" s="53">
        <f t="shared" si="7"/>
        <v>0</v>
      </c>
      <c r="AC40" s="14"/>
      <c r="AD40" s="14"/>
      <c r="AE40" s="53">
        <f t="shared" si="8"/>
        <v>0</v>
      </c>
      <c r="AF40" s="14"/>
      <c r="AG40" s="14"/>
      <c r="AH40" s="49">
        <f t="shared" si="9"/>
        <v>0</v>
      </c>
      <c r="AI40" s="14"/>
      <c r="AJ40" s="14"/>
      <c r="AK40" s="53">
        <f t="shared" si="10"/>
        <v>0</v>
      </c>
      <c r="AL40" s="8"/>
      <c r="AM40" s="8"/>
      <c r="AN40" s="53">
        <f t="shared" si="11"/>
        <v>0</v>
      </c>
      <c r="AO40" s="14"/>
      <c r="AP40" s="14"/>
      <c r="AQ40" s="53">
        <f t="shared" si="12"/>
        <v>0</v>
      </c>
      <c r="AR40" s="14"/>
      <c r="AS40" s="14"/>
      <c r="AT40" s="53">
        <f t="shared" si="13"/>
        <v>0</v>
      </c>
      <c r="AU40" s="14"/>
      <c r="AV40" s="14"/>
      <c r="AW40" s="53">
        <f t="shared" si="14"/>
        <v>0</v>
      </c>
      <c r="AX40" s="14"/>
      <c r="AY40" s="14"/>
      <c r="AZ40" s="53">
        <f t="shared" si="15"/>
        <v>0</v>
      </c>
      <c r="BA40" s="14"/>
      <c r="BB40" s="14"/>
      <c r="BC40" s="53">
        <f t="shared" si="16"/>
        <v>0</v>
      </c>
      <c r="BD40" s="14"/>
      <c r="BE40" s="14"/>
      <c r="BF40" s="53">
        <f t="shared" si="17"/>
        <v>0</v>
      </c>
      <c r="BG40" s="14"/>
      <c r="BH40" s="14"/>
      <c r="BI40" s="53">
        <f t="shared" si="18"/>
        <v>0</v>
      </c>
      <c r="BJ40" s="14"/>
      <c r="BK40" s="14"/>
      <c r="BL40" s="53">
        <f t="shared" si="19"/>
        <v>0</v>
      </c>
      <c r="BM40" s="12"/>
      <c r="BN40" s="12"/>
      <c r="BO40" s="53">
        <f t="shared" si="20"/>
        <v>0</v>
      </c>
    </row>
    <row r="41" spans="1:67" s="81" customFormat="1" ht="31.5">
      <c r="A41" s="2"/>
      <c r="B41" s="6" t="s">
        <v>120</v>
      </c>
      <c r="C41" s="12">
        <v>200000000</v>
      </c>
      <c r="D41" s="12"/>
      <c r="E41" s="12">
        <v>217326355</v>
      </c>
      <c r="F41" s="12"/>
      <c r="G41" s="73">
        <f t="shared" si="0"/>
        <v>17326355</v>
      </c>
      <c r="H41" s="12">
        <v>200000000</v>
      </c>
      <c r="I41" s="12">
        <v>208614300</v>
      </c>
      <c r="J41" s="53">
        <f t="shared" si="1"/>
        <v>8614300</v>
      </c>
      <c r="K41" s="14"/>
      <c r="L41" s="14"/>
      <c r="M41" s="53">
        <f t="shared" si="2"/>
        <v>0</v>
      </c>
      <c r="N41" s="14"/>
      <c r="O41" s="14"/>
      <c r="P41" s="53">
        <f t="shared" si="3"/>
        <v>0</v>
      </c>
      <c r="Q41" s="14"/>
      <c r="R41" s="14"/>
      <c r="S41" s="53">
        <f t="shared" si="4"/>
        <v>0</v>
      </c>
      <c r="T41" s="14"/>
      <c r="U41" s="14"/>
      <c r="V41" s="53">
        <f t="shared" si="5"/>
        <v>0</v>
      </c>
      <c r="W41" s="14"/>
      <c r="X41" s="14"/>
      <c r="Y41" s="53">
        <f t="shared" si="6"/>
        <v>0</v>
      </c>
      <c r="Z41" s="8"/>
      <c r="AA41" s="8">
        <v>1250933</v>
      </c>
      <c r="AB41" s="53">
        <f t="shared" si="7"/>
        <v>1250933</v>
      </c>
      <c r="AC41" s="14"/>
      <c r="AD41" s="14"/>
      <c r="AE41" s="53">
        <f t="shared" si="8"/>
        <v>0</v>
      </c>
      <c r="AF41" s="14"/>
      <c r="AG41" s="14"/>
      <c r="AH41" s="49">
        <f t="shared" si="9"/>
        <v>0</v>
      </c>
      <c r="AI41" s="14"/>
      <c r="AJ41" s="14"/>
      <c r="AK41" s="53">
        <f t="shared" si="10"/>
        <v>0</v>
      </c>
      <c r="AL41" s="8"/>
      <c r="AM41" s="8"/>
      <c r="AN41" s="53">
        <f t="shared" si="11"/>
        <v>0</v>
      </c>
      <c r="AO41" s="14"/>
      <c r="AP41" s="14"/>
      <c r="AQ41" s="53">
        <f t="shared" si="12"/>
        <v>0</v>
      </c>
      <c r="AR41" s="14"/>
      <c r="AS41" s="14"/>
      <c r="AT41" s="53">
        <f t="shared" si="13"/>
        <v>0</v>
      </c>
      <c r="AU41" s="14"/>
      <c r="AV41" s="14"/>
      <c r="AW41" s="53">
        <f t="shared" si="14"/>
        <v>0</v>
      </c>
      <c r="AX41" s="14"/>
      <c r="AY41" s="14"/>
      <c r="AZ41" s="53">
        <f t="shared" si="15"/>
        <v>0</v>
      </c>
      <c r="BA41" s="14"/>
      <c r="BB41" s="14"/>
      <c r="BC41" s="53">
        <f t="shared" si="16"/>
        <v>0</v>
      </c>
      <c r="BD41" s="14"/>
      <c r="BE41" s="14"/>
      <c r="BF41" s="53">
        <f t="shared" si="17"/>
        <v>0</v>
      </c>
      <c r="BG41" s="14"/>
      <c r="BH41" s="14"/>
      <c r="BI41" s="53">
        <f t="shared" si="18"/>
        <v>0</v>
      </c>
      <c r="BJ41" s="14"/>
      <c r="BK41" s="14"/>
      <c r="BL41" s="53">
        <f t="shared" si="19"/>
        <v>0</v>
      </c>
      <c r="BM41" s="12"/>
      <c r="BN41" s="12">
        <v>7461122</v>
      </c>
      <c r="BO41" s="53">
        <f t="shared" si="20"/>
        <v>7461122</v>
      </c>
    </row>
    <row r="42" spans="1:67" ht="47.25">
      <c r="A42" s="2"/>
      <c r="B42" s="130" t="s">
        <v>86</v>
      </c>
      <c r="C42" s="12">
        <v>2469000</v>
      </c>
      <c r="D42" s="12">
        <v>2469000</v>
      </c>
      <c r="E42" s="12">
        <v>2469000</v>
      </c>
      <c r="F42" s="12">
        <v>2469000</v>
      </c>
      <c r="G42" s="73">
        <f t="shared" si="0"/>
        <v>0</v>
      </c>
      <c r="H42" s="71"/>
      <c r="I42" s="71"/>
      <c r="J42" s="53">
        <f t="shared" si="1"/>
        <v>0</v>
      </c>
      <c r="K42" s="71"/>
      <c r="L42" s="71"/>
      <c r="M42" s="53">
        <f t="shared" si="2"/>
        <v>0</v>
      </c>
      <c r="N42" s="71"/>
      <c r="O42" s="71"/>
      <c r="P42" s="53">
        <f t="shared" si="3"/>
        <v>0</v>
      </c>
      <c r="Q42" s="14"/>
      <c r="R42" s="14"/>
      <c r="S42" s="53">
        <f t="shared" si="4"/>
        <v>0</v>
      </c>
      <c r="T42" s="14"/>
      <c r="U42" s="14"/>
      <c r="V42" s="53">
        <f t="shared" si="5"/>
        <v>0</v>
      </c>
      <c r="W42" s="14"/>
      <c r="X42" s="14"/>
      <c r="Y42" s="53">
        <f t="shared" si="6"/>
        <v>0</v>
      </c>
      <c r="Z42" s="8"/>
      <c r="AA42" s="8"/>
      <c r="AB42" s="53">
        <f t="shared" si="7"/>
        <v>0</v>
      </c>
      <c r="AC42" s="14"/>
      <c r="AD42" s="14"/>
      <c r="AE42" s="53">
        <f t="shared" si="8"/>
        <v>0</v>
      </c>
      <c r="AF42" s="14"/>
      <c r="AG42" s="14"/>
      <c r="AH42" s="49">
        <f t="shared" si="9"/>
        <v>0</v>
      </c>
      <c r="AI42" s="14"/>
      <c r="AJ42" s="14"/>
      <c r="AK42" s="53">
        <f t="shared" si="10"/>
        <v>0</v>
      </c>
      <c r="AL42" s="8"/>
      <c r="AM42" s="8"/>
      <c r="AN42" s="53">
        <f t="shared" si="11"/>
        <v>0</v>
      </c>
      <c r="AO42" s="14"/>
      <c r="AP42" s="14"/>
      <c r="AQ42" s="53">
        <f t="shared" si="12"/>
        <v>0</v>
      </c>
      <c r="AR42" s="14"/>
      <c r="AS42" s="14"/>
      <c r="AT42" s="53">
        <f t="shared" si="13"/>
        <v>0</v>
      </c>
      <c r="AU42" s="14"/>
      <c r="AV42" s="14"/>
      <c r="AW42" s="53">
        <f t="shared" si="14"/>
        <v>0</v>
      </c>
      <c r="AX42" s="14"/>
      <c r="AY42" s="14"/>
      <c r="AZ42" s="53">
        <f t="shared" si="15"/>
        <v>0</v>
      </c>
      <c r="BA42" s="14"/>
      <c r="BB42" s="14"/>
      <c r="BC42" s="53">
        <f t="shared" si="16"/>
        <v>0</v>
      </c>
      <c r="BD42" s="14"/>
      <c r="BE42" s="14"/>
      <c r="BF42" s="53">
        <f t="shared" si="17"/>
        <v>0</v>
      </c>
      <c r="BG42" s="14"/>
      <c r="BH42" s="14"/>
      <c r="BI42" s="53">
        <f t="shared" si="18"/>
        <v>0</v>
      </c>
      <c r="BJ42" s="14"/>
      <c r="BK42" s="14"/>
      <c r="BL42" s="53">
        <f t="shared" si="19"/>
        <v>0</v>
      </c>
      <c r="BM42" s="14"/>
      <c r="BN42" s="14"/>
      <c r="BO42" s="53">
        <f t="shared" si="20"/>
        <v>0</v>
      </c>
    </row>
    <row r="43" spans="1:67" ht="31.5">
      <c r="A43" s="2"/>
      <c r="B43" s="130" t="s">
        <v>87</v>
      </c>
      <c r="C43" s="12">
        <v>15544600</v>
      </c>
      <c r="D43" s="85"/>
      <c r="E43" s="12">
        <v>20352237</v>
      </c>
      <c r="F43" s="85"/>
      <c r="G43" s="73">
        <f t="shared" si="0"/>
        <v>4807637</v>
      </c>
      <c r="H43" s="71"/>
      <c r="I43" s="71"/>
      <c r="J43" s="53">
        <f t="shared" si="1"/>
        <v>0</v>
      </c>
      <c r="K43" s="71"/>
      <c r="L43" s="71"/>
      <c r="M43" s="53">
        <f t="shared" si="2"/>
        <v>0</v>
      </c>
      <c r="N43" s="71"/>
      <c r="O43" s="71"/>
      <c r="P43" s="53">
        <f t="shared" si="3"/>
        <v>0</v>
      </c>
      <c r="Q43" s="14"/>
      <c r="R43" s="14"/>
      <c r="S43" s="53">
        <f t="shared" si="4"/>
        <v>0</v>
      </c>
      <c r="T43" s="14">
        <v>2168040</v>
      </c>
      <c r="U43" s="14">
        <v>2168040</v>
      </c>
      <c r="V43" s="53">
        <f t="shared" si="5"/>
        <v>0</v>
      </c>
      <c r="W43" s="14">
        <v>13376560</v>
      </c>
      <c r="X43" s="14">
        <v>13376560</v>
      </c>
      <c r="Y43" s="53">
        <f t="shared" si="6"/>
        <v>0</v>
      </c>
      <c r="Z43" s="8"/>
      <c r="AA43" s="8"/>
      <c r="AB43" s="53">
        <f t="shared" si="7"/>
        <v>0</v>
      </c>
      <c r="AC43" s="14"/>
      <c r="AD43" s="14"/>
      <c r="AE43" s="53">
        <f t="shared" si="8"/>
        <v>0</v>
      </c>
      <c r="AF43" s="14"/>
      <c r="AG43" s="14"/>
      <c r="AH43" s="49">
        <f t="shared" si="9"/>
        <v>0</v>
      </c>
      <c r="AI43" s="14"/>
      <c r="AJ43" s="14"/>
      <c r="AK43" s="53">
        <f t="shared" si="10"/>
        <v>0</v>
      </c>
      <c r="AL43" s="8"/>
      <c r="AM43" s="8"/>
      <c r="AN43" s="53">
        <f t="shared" si="11"/>
        <v>0</v>
      </c>
      <c r="AO43" s="14"/>
      <c r="AP43" s="14">
        <v>4807637</v>
      </c>
      <c r="AQ43" s="53">
        <f t="shared" si="12"/>
        <v>4807637</v>
      </c>
      <c r="AR43" s="14"/>
      <c r="AS43" s="14"/>
      <c r="AT43" s="53">
        <f t="shared" si="13"/>
        <v>0</v>
      </c>
      <c r="AU43" s="14"/>
      <c r="AV43" s="14"/>
      <c r="AW43" s="53">
        <f t="shared" si="14"/>
        <v>0</v>
      </c>
      <c r="AX43" s="14"/>
      <c r="AY43" s="14"/>
      <c r="AZ43" s="53">
        <f t="shared" si="15"/>
        <v>0</v>
      </c>
      <c r="BA43" s="14"/>
      <c r="BB43" s="14"/>
      <c r="BC43" s="53">
        <f t="shared" si="16"/>
        <v>0</v>
      </c>
      <c r="BD43" s="14"/>
      <c r="BE43" s="14"/>
      <c r="BF43" s="53">
        <f t="shared" si="17"/>
        <v>0</v>
      </c>
      <c r="BG43" s="14"/>
      <c r="BH43" s="14"/>
      <c r="BI43" s="53">
        <f t="shared" si="18"/>
        <v>0</v>
      </c>
      <c r="BJ43" s="14"/>
      <c r="BK43" s="14"/>
      <c r="BL43" s="53">
        <f t="shared" si="19"/>
        <v>0</v>
      </c>
      <c r="BM43" s="12"/>
      <c r="BN43" s="12"/>
      <c r="BO43" s="53">
        <f t="shared" si="20"/>
        <v>0</v>
      </c>
    </row>
    <row r="44" spans="1:67" s="88" customFormat="1" ht="31.5">
      <c r="A44" s="87"/>
      <c r="B44" s="130" t="s">
        <v>57</v>
      </c>
      <c r="C44" s="72">
        <v>1464367</v>
      </c>
      <c r="D44" s="72">
        <v>1464367</v>
      </c>
      <c r="E44" s="72">
        <v>1806282</v>
      </c>
      <c r="F44" s="72">
        <v>1806282</v>
      </c>
      <c r="G44" s="73">
        <f aca="true" t="shared" si="21" ref="G44:G69">E44-C44</f>
        <v>341915</v>
      </c>
      <c r="H44" s="14"/>
      <c r="I44" s="14"/>
      <c r="J44" s="53">
        <f t="shared" si="1"/>
        <v>0</v>
      </c>
      <c r="K44" s="14"/>
      <c r="L44" s="14"/>
      <c r="M44" s="53">
        <f t="shared" si="2"/>
        <v>0</v>
      </c>
      <c r="N44" s="14"/>
      <c r="O44" s="14"/>
      <c r="P44" s="53">
        <f t="shared" si="3"/>
        <v>0</v>
      </c>
      <c r="Q44" s="14"/>
      <c r="R44" s="14"/>
      <c r="S44" s="53">
        <f t="shared" si="4"/>
        <v>0</v>
      </c>
      <c r="T44" s="14"/>
      <c r="U44" s="14"/>
      <c r="V44" s="53">
        <f t="shared" si="5"/>
        <v>0</v>
      </c>
      <c r="W44" s="14"/>
      <c r="X44" s="14"/>
      <c r="Y44" s="53">
        <f t="shared" si="6"/>
        <v>0</v>
      </c>
      <c r="Z44" s="16"/>
      <c r="AA44" s="16"/>
      <c r="AB44" s="53">
        <f t="shared" si="7"/>
        <v>0</v>
      </c>
      <c r="AC44" s="14"/>
      <c r="AD44" s="14"/>
      <c r="AE44" s="53">
        <f t="shared" si="8"/>
        <v>0</v>
      </c>
      <c r="AF44" s="14"/>
      <c r="AG44" s="14"/>
      <c r="AH44" s="49">
        <f t="shared" si="9"/>
        <v>0</v>
      </c>
      <c r="AI44" s="14"/>
      <c r="AJ44" s="14"/>
      <c r="AK44" s="53">
        <f t="shared" si="10"/>
        <v>0</v>
      </c>
      <c r="AL44" s="14"/>
      <c r="AM44" s="14"/>
      <c r="AN44" s="53">
        <f t="shared" si="11"/>
        <v>0</v>
      </c>
      <c r="AO44" s="14"/>
      <c r="AP44" s="14"/>
      <c r="AQ44" s="53">
        <f t="shared" si="12"/>
        <v>0</v>
      </c>
      <c r="AR44" s="14"/>
      <c r="AS44" s="14"/>
      <c r="AT44" s="53">
        <f t="shared" si="13"/>
        <v>0</v>
      </c>
      <c r="AU44" s="14"/>
      <c r="AV44" s="14"/>
      <c r="AW44" s="53">
        <f t="shared" si="14"/>
        <v>0</v>
      </c>
      <c r="AX44" s="14"/>
      <c r="AY44" s="14"/>
      <c r="AZ44" s="53">
        <f t="shared" si="15"/>
        <v>0</v>
      </c>
      <c r="BA44" s="14"/>
      <c r="BB44" s="14"/>
      <c r="BC44" s="53">
        <f t="shared" si="16"/>
        <v>0</v>
      </c>
      <c r="BD44" s="14"/>
      <c r="BE44" s="14"/>
      <c r="BF44" s="53">
        <f t="shared" si="17"/>
        <v>0</v>
      </c>
      <c r="BG44" s="14"/>
      <c r="BH44" s="14"/>
      <c r="BI44" s="53">
        <f t="shared" si="18"/>
        <v>0</v>
      </c>
      <c r="BJ44" s="14"/>
      <c r="BK44" s="14"/>
      <c r="BL44" s="53">
        <f t="shared" si="19"/>
        <v>0</v>
      </c>
      <c r="BM44" s="14"/>
      <c r="BN44" s="14"/>
      <c r="BO44" s="53">
        <f t="shared" si="20"/>
        <v>0</v>
      </c>
    </row>
    <row r="45" spans="1:67" s="88" customFormat="1" ht="31.5">
      <c r="A45" s="87"/>
      <c r="B45" s="130" t="s">
        <v>58</v>
      </c>
      <c r="C45" s="72">
        <v>5285867</v>
      </c>
      <c r="D45" s="72">
        <v>5285867</v>
      </c>
      <c r="E45" s="72">
        <v>5285857</v>
      </c>
      <c r="F45" s="72"/>
      <c r="G45" s="73">
        <f t="shared" si="21"/>
        <v>-10</v>
      </c>
      <c r="H45" s="14"/>
      <c r="I45" s="14">
        <v>257953</v>
      </c>
      <c r="J45" s="53">
        <f t="shared" si="1"/>
        <v>257953</v>
      </c>
      <c r="K45" s="14"/>
      <c r="L45" s="14"/>
      <c r="M45" s="53">
        <f t="shared" si="2"/>
        <v>0</v>
      </c>
      <c r="N45" s="14"/>
      <c r="O45" s="14">
        <v>257953</v>
      </c>
      <c r="P45" s="53">
        <f t="shared" si="3"/>
        <v>257953</v>
      </c>
      <c r="Q45" s="14"/>
      <c r="R45" s="14">
        <v>257953</v>
      </c>
      <c r="S45" s="53">
        <f t="shared" si="4"/>
        <v>257953</v>
      </c>
      <c r="T45" s="14"/>
      <c r="U45" s="14">
        <v>257953</v>
      </c>
      <c r="V45" s="53">
        <f t="shared" si="5"/>
        <v>257953</v>
      </c>
      <c r="W45" s="14"/>
      <c r="X45" s="14">
        <v>257953</v>
      </c>
      <c r="Y45" s="53">
        <f t="shared" si="6"/>
        <v>257953</v>
      </c>
      <c r="Z45" s="16"/>
      <c r="AA45" s="14">
        <v>257953</v>
      </c>
      <c r="AB45" s="53">
        <f t="shared" si="7"/>
        <v>257953</v>
      </c>
      <c r="AC45" s="14"/>
      <c r="AD45" s="14">
        <v>257953</v>
      </c>
      <c r="AE45" s="53">
        <f t="shared" si="8"/>
        <v>257953</v>
      </c>
      <c r="AF45" s="14"/>
      <c r="AG45" s="14">
        <v>386203</v>
      </c>
      <c r="AH45" s="49">
        <f t="shared" si="9"/>
        <v>386203</v>
      </c>
      <c r="AI45" s="14"/>
      <c r="AJ45" s="14">
        <v>257953</v>
      </c>
      <c r="AK45" s="53">
        <f t="shared" si="10"/>
        <v>257953</v>
      </c>
      <c r="AL45" s="14"/>
      <c r="AM45" s="14">
        <v>257953</v>
      </c>
      <c r="AN45" s="53">
        <f t="shared" si="11"/>
        <v>257953</v>
      </c>
      <c r="AO45" s="14"/>
      <c r="AP45" s="14">
        <v>257953</v>
      </c>
      <c r="AQ45" s="53">
        <f t="shared" si="12"/>
        <v>257953</v>
      </c>
      <c r="AR45" s="14"/>
      <c r="AS45" s="14">
        <v>257953</v>
      </c>
      <c r="AT45" s="53">
        <f t="shared" si="13"/>
        <v>257953</v>
      </c>
      <c r="AU45" s="14"/>
      <c r="AV45" s="14">
        <v>257953</v>
      </c>
      <c r="AW45" s="53">
        <f t="shared" si="14"/>
        <v>257953</v>
      </c>
      <c r="AX45" s="14"/>
      <c r="AY45" s="14">
        <v>386203</v>
      </c>
      <c r="AZ45" s="53">
        <f t="shared" si="15"/>
        <v>386203</v>
      </c>
      <c r="BA45" s="14"/>
      <c r="BB45" s="14">
        <v>257953</v>
      </c>
      <c r="BC45" s="53">
        <f t="shared" si="16"/>
        <v>257953</v>
      </c>
      <c r="BD45" s="14"/>
      <c r="BE45" s="14">
        <v>257953</v>
      </c>
      <c r="BF45" s="53">
        <f t="shared" si="17"/>
        <v>257953</v>
      </c>
      <c r="BG45" s="14"/>
      <c r="BH45" s="14">
        <v>386203</v>
      </c>
      <c r="BI45" s="53">
        <f t="shared" si="18"/>
        <v>386203</v>
      </c>
      <c r="BJ45" s="14"/>
      <c r="BK45" s="14">
        <v>257953</v>
      </c>
      <c r="BL45" s="53">
        <f t="shared" si="19"/>
        <v>257953</v>
      </c>
      <c r="BM45" s="14"/>
      <c r="BN45" s="14">
        <v>257953</v>
      </c>
      <c r="BO45" s="53">
        <f t="shared" si="20"/>
        <v>257953</v>
      </c>
    </row>
    <row r="46" spans="1:67" s="88" customFormat="1" ht="47.25">
      <c r="A46" s="87"/>
      <c r="B46" s="130" t="s">
        <v>88</v>
      </c>
      <c r="C46" s="72">
        <v>11319726</v>
      </c>
      <c r="D46" s="72"/>
      <c r="E46" s="72">
        <v>11319726</v>
      </c>
      <c r="F46" s="72"/>
      <c r="G46" s="73">
        <f t="shared" si="21"/>
        <v>0</v>
      </c>
      <c r="H46" s="14">
        <v>6812680</v>
      </c>
      <c r="I46" s="14">
        <v>6812680</v>
      </c>
      <c r="J46" s="53">
        <f t="shared" si="1"/>
        <v>0</v>
      </c>
      <c r="K46" s="14">
        <v>4507046</v>
      </c>
      <c r="L46" s="14">
        <v>4507046</v>
      </c>
      <c r="M46" s="53">
        <f t="shared" si="2"/>
        <v>0</v>
      </c>
      <c r="N46" s="14"/>
      <c r="O46" s="14"/>
      <c r="P46" s="53">
        <f t="shared" si="3"/>
        <v>0</v>
      </c>
      <c r="Q46" s="14"/>
      <c r="R46" s="14"/>
      <c r="S46" s="53">
        <f t="shared" si="4"/>
        <v>0</v>
      </c>
      <c r="T46" s="14"/>
      <c r="U46" s="14"/>
      <c r="V46" s="53">
        <f t="shared" si="5"/>
        <v>0</v>
      </c>
      <c r="W46" s="14"/>
      <c r="X46" s="14"/>
      <c r="Y46" s="53">
        <f t="shared" si="6"/>
        <v>0</v>
      </c>
      <c r="Z46" s="16"/>
      <c r="AA46" s="16"/>
      <c r="AB46" s="53">
        <f t="shared" si="7"/>
        <v>0</v>
      </c>
      <c r="AC46" s="14"/>
      <c r="AD46" s="14"/>
      <c r="AE46" s="53">
        <f t="shared" si="8"/>
        <v>0</v>
      </c>
      <c r="AF46" s="14"/>
      <c r="AG46" s="14"/>
      <c r="AH46" s="49">
        <f t="shared" si="9"/>
        <v>0</v>
      </c>
      <c r="AI46" s="14"/>
      <c r="AJ46" s="14"/>
      <c r="AK46" s="53">
        <f t="shared" si="10"/>
        <v>0</v>
      </c>
      <c r="AL46" s="14"/>
      <c r="AM46" s="14"/>
      <c r="AN46" s="53">
        <f t="shared" si="11"/>
        <v>0</v>
      </c>
      <c r="AO46" s="14"/>
      <c r="AP46" s="14"/>
      <c r="AQ46" s="53">
        <f t="shared" si="12"/>
        <v>0</v>
      </c>
      <c r="AR46" s="14"/>
      <c r="AS46" s="14"/>
      <c r="AT46" s="53">
        <f t="shared" si="13"/>
        <v>0</v>
      </c>
      <c r="AU46" s="14"/>
      <c r="AV46" s="14"/>
      <c r="AW46" s="53">
        <f t="shared" si="14"/>
        <v>0</v>
      </c>
      <c r="AX46" s="14"/>
      <c r="AY46" s="14"/>
      <c r="AZ46" s="53">
        <f t="shared" si="15"/>
        <v>0</v>
      </c>
      <c r="BA46" s="14"/>
      <c r="BB46" s="14"/>
      <c r="BC46" s="53">
        <f t="shared" si="16"/>
        <v>0</v>
      </c>
      <c r="BD46" s="14"/>
      <c r="BE46" s="14"/>
      <c r="BF46" s="53">
        <f t="shared" si="17"/>
        <v>0</v>
      </c>
      <c r="BG46" s="14"/>
      <c r="BH46" s="14"/>
      <c r="BI46" s="53">
        <f t="shared" si="18"/>
        <v>0</v>
      </c>
      <c r="BJ46" s="14"/>
      <c r="BK46" s="14"/>
      <c r="BL46" s="53">
        <f t="shared" si="19"/>
        <v>0</v>
      </c>
      <c r="BM46" s="14"/>
      <c r="BN46" s="14"/>
      <c r="BO46" s="53">
        <f t="shared" si="20"/>
        <v>0</v>
      </c>
    </row>
    <row r="47" spans="1:67" s="88" customFormat="1" ht="31.5">
      <c r="A47" s="87"/>
      <c r="B47" s="130" t="s">
        <v>89</v>
      </c>
      <c r="C47" s="72"/>
      <c r="D47" s="72"/>
      <c r="E47" s="72"/>
      <c r="F47" s="72"/>
      <c r="G47" s="73">
        <f t="shared" si="21"/>
        <v>0</v>
      </c>
      <c r="H47" s="14"/>
      <c r="I47" s="14"/>
      <c r="J47" s="53">
        <f t="shared" si="1"/>
        <v>0</v>
      </c>
      <c r="K47" s="14"/>
      <c r="L47" s="14"/>
      <c r="M47" s="53">
        <f t="shared" si="2"/>
        <v>0</v>
      </c>
      <c r="N47" s="14"/>
      <c r="O47" s="14"/>
      <c r="P47" s="53">
        <f t="shared" si="3"/>
        <v>0</v>
      </c>
      <c r="Q47" s="14"/>
      <c r="R47" s="14"/>
      <c r="S47" s="53">
        <f t="shared" si="4"/>
        <v>0</v>
      </c>
      <c r="T47" s="14"/>
      <c r="U47" s="14"/>
      <c r="V47" s="53">
        <f t="shared" si="5"/>
        <v>0</v>
      </c>
      <c r="W47" s="14"/>
      <c r="X47" s="14"/>
      <c r="Y47" s="53">
        <f t="shared" si="6"/>
        <v>0</v>
      </c>
      <c r="Z47" s="16"/>
      <c r="AA47" s="16"/>
      <c r="AB47" s="53">
        <f t="shared" si="7"/>
        <v>0</v>
      </c>
      <c r="AC47" s="14"/>
      <c r="AD47" s="14"/>
      <c r="AE47" s="53">
        <f t="shared" si="8"/>
        <v>0</v>
      </c>
      <c r="AF47" s="14"/>
      <c r="AG47" s="14"/>
      <c r="AH47" s="49">
        <f t="shared" si="9"/>
        <v>0</v>
      </c>
      <c r="AI47" s="14"/>
      <c r="AJ47" s="14"/>
      <c r="AK47" s="53">
        <f t="shared" si="10"/>
        <v>0</v>
      </c>
      <c r="AL47" s="14"/>
      <c r="AM47" s="14"/>
      <c r="AN47" s="53">
        <f t="shared" si="11"/>
        <v>0</v>
      </c>
      <c r="AO47" s="14"/>
      <c r="AP47" s="14"/>
      <c r="AQ47" s="53">
        <f t="shared" si="12"/>
        <v>0</v>
      </c>
      <c r="AR47" s="14"/>
      <c r="AS47" s="14"/>
      <c r="AT47" s="53">
        <f t="shared" si="13"/>
        <v>0</v>
      </c>
      <c r="AU47" s="14"/>
      <c r="AV47" s="14"/>
      <c r="AW47" s="53">
        <f t="shared" si="14"/>
        <v>0</v>
      </c>
      <c r="AX47" s="14"/>
      <c r="AY47" s="14"/>
      <c r="AZ47" s="53">
        <f t="shared" si="15"/>
        <v>0</v>
      </c>
      <c r="BA47" s="14"/>
      <c r="BB47" s="14"/>
      <c r="BC47" s="53">
        <f t="shared" si="16"/>
        <v>0</v>
      </c>
      <c r="BD47" s="14"/>
      <c r="BE47" s="14"/>
      <c r="BF47" s="53">
        <f t="shared" si="17"/>
        <v>0</v>
      </c>
      <c r="BG47" s="14"/>
      <c r="BH47" s="14"/>
      <c r="BI47" s="53">
        <f t="shared" si="18"/>
        <v>0</v>
      </c>
      <c r="BJ47" s="14"/>
      <c r="BK47" s="14"/>
      <c r="BL47" s="53">
        <f t="shared" si="19"/>
        <v>0</v>
      </c>
      <c r="BM47" s="14"/>
      <c r="BN47" s="14"/>
      <c r="BO47" s="53">
        <f t="shared" si="20"/>
        <v>0</v>
      </c>
    </row>
    <row r="48" spans="1:67" s="88" customFormat="1" ht="31.5">
      <c r="A48" s="87"/>
      <c r="B48" s="130" t="s">
        <v>90</v>
      </c>
      <c r="C48" s="72">
        <v>30847374</v>
      </c>
      <c r="D48" s="72"/>
      <c r="E48" s="72">
        <v>30847374</v>
      </c>
      <c r="F48" s="72"/>
      <c r="G48" s="73">
        <f t="shared" si="21"/>
        <v>0</v>
      </c>
      <c r="H48" s="14">
        <v>949940</v>
      </c>
      <c r="I48" s="14">
        <v>949940</v>
      </c>
      <c r="J48" s="53">
        <f t="shared" si="1"/>
        <v>0</v>
      </c>
      <c r="K48" s="14">
        <v>887245</v>
      </c>
      <c r="L48" s="14">
        <v>887245</v>
      </c>
      <c r="M48" s="53">
        <f t="shared" si="2"/>
        <v>0</v>
      </c>
      <c r="N48" s="14">
        <v>808967</v>
      </c>
      <c r="O48" s="14">
        <v>808967</v>
      </c>
      <c r="P48" s="53">
        <f t="shared" si="3"/>
        <v>0</v>
      </c>
      <c r="Q48" s="14">
        <v>3139185</v>
      </c>
      <c r="R48" s="14">
        <v>3139185</v>
      </c>
      <c r="S48" s="53">
        <f t="shared" si="4"/>
        <v>0</v>
      </c>
      <c r="T48" s="14">
        <v>1758880</v>
      </c>
      <c r="U48" s="14">
        <v>1758880</v>
      </c>
      <c r="V48" s="53">
        <f t="shared" si="5"/>
        <v>0</v>
      </c>
      <c r="W48" s="14">
        <v>2410000</v>
      </c>
      <c r="X48" s="14">
        <v>2410000</v>
      </c>
      <c r="Y48" s="53">
        <f t="shared" si="6"/>
        <v>0</v>
      </c>
      <c r="Z48" s="16">
        <v>2166960</v>
      </c>
      <c r="AA48" s="16">
        <v>2166960</v>
      </c>
      <c r="AB48" s="53">
        <f t="shared" si="7"/>
        <v>0</v>
      </c>
      <c r="AC48" s="14">
        <v>961130</v>
      </c>
      <c r="AD48" s="14">
        <v>961130</v>
      </c>
      <c r="AE48" s="53">
        <f t="shared" si="8"/>
        <v>0</v>
      </c>
      <c r="AF48" s="14">
        <v>1038591</v>
      </c>
      <c r="AG48" s="14">
        <v>1038591</v>
      </c>
      <c r="AH48" s="49">
        <f t="shared" si="9"/>
        <v>0</v>
      </c>
      <c r="AI48" s="14">
        <v>944992</v>
      </c>
      <c r="AJ48" s="14">
        <v>944992</v>
      </c>
      <c r="AK48" s="53">
        <f t="shared" si="10"/>
        <v>0</v>
      </c>
      <c r="AL48" s="14">
        <v>1978476</v>
      </c>
      <c r="AM48" s="14">
        <v>1978476</v>
      </c>
      <c r="AN48" s="53">
        <f t="shared" si="11"/>
        <v>0</v>
      </c>
      <c r="AO48" s="14">
        <v>1470514</v>
      </c>
      <c r="AP48" s="14">
        <v>1470514</v>
      </c>
      <c r="AQ48" s="53">
        <f t="shared" si="12"/>
        <v>0</v>
      </c>
      <c r="AR48" s="14">
        <v>1381670</v>
      </c>
      <c r="AS48" s="14">
        <v>1381670</v>
      </c>
      <c r="AT48" s="53">
        <f t="shared" si="13"/>
        <v>0</v>
      </c>
      <c r="AU48" s="14">
        <v>1432264</v>
      </c>
      <c r="AV48" s="14">
        <v>1432264</v>
      </c>
      <c r="AW48" s="53">
        <f t="shared" si="14"/>
        <v>0</v>
      </c>
      <c r="AX48" s="14">
        <v>1109830</v>
      </c>
      <c r="AY48" s="14">
        <v>1109830</v>
      </c>
      <c r="AZ48" s="53">
        <f t="shared" si="15"/>
        <v>0</v>
      </c>
      <c r="BA48" s="14">
        <v>1282327</v>
      </c>
      <c r="BB48" s="14">
        <v>1282327</v>
      </c>
      <c r="BC48" s="53">
        <f t="shared" si="16"/>
        <v>0</v>
      </c>
      <c r="BD48" s="14">
        <v>922168</v>
      </c>
      <c r="BE48" s="14">
        <v>922168</v>
      </c>
      <c r="BF48" s="53">
        <f t="shared" si="17"/>
        <v>0</v>
      </c>
      <c r="BG48" s="14">
        <v>2346637</v>
      </c>
      <c r="BH48" s="14">
        <v>2346637</v>
      </c>
      <c r="BI48" s="53">
        <f t="shared" si="18"/>
        <v>0</v>
      </c>
      <c r="BJ48" s="14">
        <v>1760872</v>
      </c>
      <c r="BK48" s="14">
        <v>1760872</v>
      </c>
      <c r="BL48" s="53">
        <f t="shared" si="19"/>
        <v>0</v>
      </c>
      <c r="BM48" s="14">
        <v>2096726</v>
      </c>
      <c r="BN48" s="14">
        <v>2096726</v>
      </c>
      <c r="BO48" s="53">
        <f t="shared" si="20"/>
        <v>0</v>
      </c>
    </row>
    <row r="49" spans="1:67" s="88" customFormat="1" ht="31.5">
      <c r="A49" s="87"/>
      <c r="B49" s="130" t="s">
        <v>91</v>
      </c>
      <c r="C49" s="72">
        <v>315164881</v>
      </c>
      <c r="D49" s="72">
        <v>179181</v>
      </c>
      <c r="E49" s="72">
        <v>315164881</v>
      </c>
      <c r="F49" s="72">
        <v>179181</v>
      </c>
      <c r="G49" s="73">
        <f t="shared" si="21"/>
        <v>0</v>
      </c>
      <c r="H49" s="14">
        <v>139629728</v>
      </c>
      <c r="I49" s="14">
        <v>139629728</v>
      </c>
      <c r="J49" s="53">
        <f t="shared" si="1"/>
        <v>0</v>
      </c>
      <c r="K49" s="14">
        <v>39544784</v>
      </c>
      <c r="L49" s="14">
        <v>39544784</v>
      </c>
      <c r="M49" s="53">
        <f t="shared" si="2"/>
        <v>0</v>
      </c>
      <c r="N49" s="14">
        <v>17686078</v>
      </c>
      <c r="O49" s="14">
        <v>17686078</v>
      </c>
      <c r="P49" s="53">
        <f t="shared" si="3"/>
        <v>0</v>
      </c>
      <c r="Q49" s="14">
        <v>6167016</v>
      </c>
      <c r="R49" s="14">
        <v>6167016</v>
      </c>
      <c r="S49" s="53">
        <f t="shared" si="4"/>
        <v>0</v>
      </c>
      <c r="T49" s="14">
        <v>19876137</v>
      </c>
      <c r="U49" s="14">
        <v>19876137</v>
      </c>
      <c r="V49" s="53">
        <f t="shared" si="5"/>
        <v>0</v>
      </c>
      <c r="W49" s="14">
        <v>18489854</v>
      </c>
      <c r="X49" s="14">
        <v>18489854</v>
      </c>
      <c r="Y49" s="53">
        <f t="shared" si="6"/>
        <v>0</v>
      </c>
      <c r="Z49" s="16">
        <v>14200365</v>
      </c>
      <c r="AA49" s="16">
        <v>14200365</v>
      </c>
      <c r="AB49" s="53">
        <f t="shared" si="7"/>
        <v>0</v>
      </c>
      <c r="AC49" s="14">
        <v>2672829</v>
      </c>
      <c r="AD49" s="14">
        <v>2672829</v>
      </c>
      <c r="AE49" s="53">
        <f t="shared" si="8"/>
        <v>0</v>
      </c>
      <c r="AF49" s="14">
        <v>3340000</v>
      </c>
      <c r="AG49" s="14">
        <v>3340000</v>
      </c>
      <c r="AH49" s="49">
        <f t="shared" si="9"/>
        <v>0</v>
      </c>
      <c r="AI49" s="14">
        <v>3021000</v>
      </c>
      <c r="AJ49" s="14">
        <v>3021000</v>
      </c>
      <c r="AK49" s="53">
        <f t="shared" si="10"/>
        <v>0</v>
      </c>
      <c r="AL49" s="14">
        <v>4705000</v>
      </c>
      <c r="AM49" s="14">
        <v>4705000</v>
      </c>
      <c r="AN49" s="53">
        <f t="shared" si="11"/>
        <v>0</v>
      </c>
      <c r="AO49" s="14">
        <v>5561802</v>
      </c>
      <c r="AP49" s="14">
        <v>5561802</v>
      </c>
      <c r="AQ49" s="53">
        <f t="shared" si="12"/>
        <v>0</v>
      </c>
      <c r="AR49" s="14">
        <v>3000000</v>
      </c>
      <c r="AS49" s="14">
        <v>3000000</v>
      </c>
      <c r="AT49" s="53">
        <f t="shared" si="13"/>
        <v>0</v>
      </c>
      <c r="AU49" s="14">
        <v>1925509</v>
      </c>
      <c r="AV49" s="14">
        <v>1925509</v>
      </c>
      <c r="AW49" s="53">
        <f t="shared" si="14"/>
        <v>0</v>
      </c>
      <c r="AX49" s="14">
        <v>2771463</v>
      </c>
      <c r="AY49" s="14">
        <v>2771463</v>
      </c>
      <c r="AZ49" s="53">
        <f t="shared" si="15"/>
        <v>0</v>
      </c>
      <c r="BA49" s="14">
        <v>5201310</v>
      </c>
      <c r="BB49" s="14">
        <v>5201310</v>
      </c>
      <c r="BC49" s="53">
        <f t="shared" si="16"/>
        <v>0</v>
      </c>
      <c r="BD49" s="14">
        <v>4000000</v>
      </c>
      <c r="BE49" s="14">
        <v>4000000</v>
      </c>
      <c r="BF49" s="53">
        <f t="shared" si="17"/>
        <v>0</v>
      </c>
      <c r="BG49" s="14">
        <v>7793469</v>
      </c>
      <c r="BH49" s="14">
        <v>7793469</v>
      </c>
      <c r="BI49" s="53">
        <f t="shared" si="18"/>
        <v>0</v>
      </c>
      <c r="BJ49" s="14">
        <v>4613943</v>
      </c>
      <c r="BK49" s="14">
        <v>4613943</v>
      </c>
      <c r="BL49" s="53">
        <f t="shared" si="19"/>
        <v>0</v>
      </c>
      <c r="BM49" s="14">
        <v>10785413</v>
      </c>
      <c r="BN49" s="14">
        <v>10785413</v>
      </c>
      <c r="BO49" s="53">
        <f t="shared" si="20"/>
        <v>0</v>
      </c>
    </row>
    <row r="50" spans="1:67" s="88" customFormat="1" ht="15.75" customHeight="1">
      <c r="A50" s="87"/>
      <c r="B50" s="130" t="s">
        <v>92</v>
      </c>
      <c r="C50" s="72">
        <v>34271162</v>
      </c>
      <c r="D50" s="72">
        <v>34271162</v>
      </c>
      <c r="E50" s="72">
        <v>34271162</v>
      </c>
      <c r="F50" s="72">
        <v>34271162</v>
      </c>
      <c r="G50" s="73">
        <f t="shared" si="21"/>
        <v>0</v>
      </c>
      <c r="H50" s="14"/>
      <c r="I50" s="14"/>
      <c r="J50" s="53">
        <f t="shared" si="1"/>
        <v>0</v>
      </c>
      <c r="K50" s="14"/>
      <c r="L50" s="14"/>
      <c r="M50" s="53">
        <f t="shared" si="2"/>
        <v>0</v>
      </c>
      <c r="N50" s="14"/>
      <c r="O50" s="14"/>
      <c r="P50" s="53">
        <f t="shared" si="3"/>
        <v>0</v>
      </c>
      <c r="Q50" s="14"/>
      <c r="R50" s="14"/>
      <c r="S50" s="53">
        <f t="shared" si="4"/>
        <v>0</v>
      </c>
      <c r="T50" s="14"/>
      <c r="U50" s="14"/>
      <c r="V50" s="53">
        <f t="shared" si="5"/>
        <v>0</v>
      </c>
      <c r="W50" s="14"/>
      <c r="X50" s="14"/>
      <c r="Y50" s="53">
        <f t="shared" si="6"/>
        <v>0</v>
      </c>
      <c r="Z50" s="16"/>
      <c r="AA50" s="16"/>
      <c r="AB50" s="53">
        <f t="shared" si="7"/>
        <v>0</v>
      </c>
      <c r="AC50" s="14"/>
      <c r="AD50" s="14"/>
      <c r="AE50" s="53">
        <f t="shared" si="8"/>
        <v>0</v>
      </c>
      <c r="AF50" s="14"/>
      <c r="AG50" s="14"/>
      <c r="AH50" s="49">
        <f t="shared" si="9"/>
        <v>0</v>
      </c>
      <c r="AI50" s="14"/>
      <c r="AJ50" s="14"/>
      <c r="AK50" s="53">
        <f t="shared" si="10"/>
        <v>0</v>
      </c>
      <c r="AL50" s="14"/>
      <c r="AM50" s="14"/>
      <c r="AN50" s="53">
        <f t="shared" si="11"/>
        <v>0</v>
      </c>
      <c r="AO50" s="14"/>
      <c r="AP50" s="14"/>
      <c r="AQ50" s="53">
        <f t="shared" si="12"/>
        <v>0</v>
      </c>
      <c r="AR50" s="14"/>
      <c r="AS50" s="14"/>
      <c r="AT50" s="53">
        <f t="shared" si="13"/>
        <v>0</v>
      </c>
      <c r="AU50" s="14"/>
      <c r="AV50" s="14"/>
      <c r="AW50" s="53">
        <f t="shared" si="14"/>
        <v>0</v>
      </c>
      <c r="AX50" s="14"/>
      <c r="AY50" s="14"/>
      <c r="AZ50" s="53">
        <f t="shared" si="15"/>
        <v>0</v>
      </c>
      <c r="BA50" s="14"/>
      <c r="BB50" s="14"/>
      <c r="BC50" s="53">
        <f t="shared" si="16"/>
        <v>0</v>
      </c>
      <c r="BD50" s="14"/>
      <c r="BE50" s="14"/>
      <c r="BF50" s="53">
        <f t="shared" si="17"/>
        <v>0</v>
      </c>
      <c r="BG50" s="14"/>
      <c r="BH50" s="14"/>
      <c r="BI50" s="53">
        <f t="shared" si="18"/>
        <v>0</v>
      </c>
      <c r="BJ50" s="14"/>
      <c r="BK50" s="14"/>
      <c r="BL50" s="53">
        <f t="shared" si="19"/>
        <v>0</v>
      </c>
      <c r="BM50" s="14"/>
      <c r="BN50" s="14"/>
      <c r="BO50" s="53">
        <f t="shared" si="20"/>
        <v>0</v>
      </c>
    </row>
    <row r="51" spans="1:67" s="88" customFormat="1" ht="31.5">
      <c r="A51" s="87"/>
      <c r="B51" s="130" t="s">
        <v>93</v>
      </c>
      <c r="C51" s="72">
        <v>108858989</v>
      </c>
      <c r="D51" s="72"/>
      <c r="E51" s="72">
        <v>90933182</v>
      </c>
      <c r="F51" s="72"/>
      <c r="G51" s="73">
        <f t="shared" si="21"/>
        <v>-17925807</v>
      </c>
      <c r="H51" s="14">
        <v>47802884</v>
      </c>
      <c r="I51" s="14">
        <v>26028900</v>
      </c>
      <c r="J51" s="53">
        <f t="shared" si="1"/>
        <v>-21773984</v>
      </c>
      <c r="K51" s="14">
        <v>7248889</v>
      </c>
      <c r="L51" s="14">
        <v>8506329</v>
      </c>
      <c r="M51" s="53">
        <f t="shared" si="2"/>
        <v>1257440</v>
      </c>
      <c r="N51" s="14">
        <v>5631747</v>
      </c>
      <c r="O51" s="14">
        <v>7275707</v>
      </c>
      <c r="P51" s="53">
        <f t="shared" si="3"/>
        <v>1643960</v>
      </c>
      <c r="Q51" s="14">
        <v>1322267</v>
      </c>
      <c r="R51" s="14">
        <v>1551636</v>
      </c>
      <c r="S51" s="53">
        <f t="shared" si="4"/>
        <v>229369</v>
      </c>
      <c r="T51" s="14">
        <v>8069006</v>
      </c>
      <c r="U51" s="14">
        <v>9468709</v>
      </c>
      <c r="V51" s="53">
        <f t="shared" si="5"/>
        <v>1399703</v>
      </c>
      <c r="W51" s="14">
        <v>5756794</v>
      </c>
      <c r="X51" s="14">
        <v>6755405</v>
      </c>
      <c r="Y51" s="53">
        <f t="shared" si="6"/>
        <v>998611</v>
      </c>
      <c r="Z51" s="16">
        <v>12237605</v>
      </c>
      <c r="AA51" s="16">
        <v>6936988</v>
      </c>
      <c r="AB51" s="53">
        <f t="shared" si="7"/>
        <v>-5300617</v>
      </c>
      <c r="AC51" s="14">
        <v>825820</v>
      </c>
      <c r="AD51" s="14">
        <v>969072</v>
      </c>
      <c r="AE51" s="53">
        <f t="shared" si="8"/>
        <v>143252</v>
      </c>
      <c r="AF51" s="14">
        <v>1057110</v>
      </c>
      <c r="AG51" s="14">
        <v>1240484</v>
      </c>
      <c r="AH51" s="49">
        <f t="shared" si="9"/>
        <v>183374</v>
      </c>
      <c r="AI51" s="14">
        <v>264482</v>
      </c>
      <c r="AJ51" s="14">
        <v>310361</v>
      </c>
      <c r="AK51" s="53">
        <f t="shared" si="10"/>
        <v>45879</v>
      </c>
      <c r="AL51" s="14">
        <v>5228902</v>
      </c>
      <c r="AM51" s="14">
        <v>6135942</v>
      </c>
      <c r="AN51" s="53">
        <f t="shared" si="11"/>
        <v>907040</v>
      </c>
      <c r="AO51" s="14">
        <v>1902266</v>
      </c>
      <c r="AP51" s="14">
        <v>2232245</v>
      </c>
      <c r="AQ51" s="53">
        <f t="shared" si="12"/>
        <v>329979</v>
      </c>
      <c r="AR51" s="14">
        <v>1269055</v>
      </c>
      <c r="AS51" s="14">
        <v>1489194</v>
      </c>
      <c r="AT51" s="53">
        <f t="shared" si="13"/>
        <v>220139</v>
      </c>
      <c r="AU51" s="14">
        <v>1720491</v>
      </c>
      <c r="AV51" s="14">
        <v>2018939</v>
      </c>
      <c r="AW51" s="53">
        <f t="shared" si="14"/>
        <v>298448</v>
      </c>
      <c r="AX51" s="14">
        <v>897587</v>
      </c>
      <c r="AY51" s="14">
        <v>1053288</v>
      </c>
      <c r="AZ51" s="53">
        <f t="shared" si="15"/>
        <v>155701</v>
      </c>
      <c r="BA51" s="14">
        <v>2461237</v>
      </c>
      <c r="BB51" s="14">
        <v>2888179</v>
      </c>
      <c r="BC51" s="53">
        <f t="shared" si="16"/>
        <v>426942</v>
      </c>
      <c r="BD51" s="14">
        <v>751597</v>
      </c>
      <c r="BE51" s="14">
        <v>881974</v>
      </c>
      <c r="BF51" s="53">
        <f t="shared" si="17"/>
        <v>130377</v>
      </c>
      <c r="BG51" s="14">
        <v>826252</v>
      </c>
      <c r="BH51" s="14">
        <v>969579</v>
      </c>
      <c r="BI51" s="53">
        <f t="shared" si="18"/>
        <v>143327</v>
      </c>
      <c r="BJ51" s="14">
        <v>1213207</v>
      </c>
      <c r="BK51" s="14">
        <v>1437033</v>
      </c>
      <c r="BL51" s="53">
        <f t="shared" si="19"/>
        <v>223826</v>
      </c>
      <c r="BM51" s="14">
        <v>2371791</v>
      </c>
      <c r="BN51" s="14">
        <v>2783218</v>
      </c>
      <c r="BO51" s="53">
        <f t="shared" si="20"/>
        <v>411427</v>
      </c>
    </row>
    <row r="52" spans="1:67" s="88" customFormat="1" ht="31.5">
      <c r="A52" s="87"/>
      <c r="B52" s="130" t="s">
        <v>94</v>
      </c>
      <c r="C52" s="72">
        <v>191515000</v>
      </c>
      <c r="D52" s="72"/>
      <c r="E52" s="72">
        <v>241634992</v>
      </c>
      <c r="F52" s="72"/>
      <c r="G52" s="73">
        <f t="shared" si="21"/>
        <v>50119992</v>
      </c>
      <c r="H52" s="14">
        <v>72418107</v>
      </c>
      <c r="I52" s="14">
        <v>62921931</v>
      </c>
      <c r="J52" s="53">
        <f t="shared" si="1"/>
        <v>-9496176</v>
      </c>
      <c r="K52" s="14">
        <v>24554721</v>
      </c>
      <c r="L52" s="14">
        <v>37693478</v>
      </c>
      <c r="M52" s="53">
        <f t="shared" si="2"/>
        <v>13138757</v>
      </c>
      <c r="N52" s="14">
        <v>2782622</v>
      </c>
      <c r="O52" s="14">
        <v>4795248</v>
      </c>
      <c r="P52" s="53">
        <f t="shared" si="3"/>
        <v>2012626</v>
      </c>
      <c r="Q52" s="14">
        <v>6523399</v>
      </c>
      <c r="R52" s="14">
        <v>11421217</v>
      </c>
      <c r="S52" s="53">
        <f t="shared" si="4"/>
        <v>4897818</v>
      </c>
      <c r="T52" s="14">
        <v>11862373</v>
      </c>
      <c r="U52" s="14">
        <v>12961336</v>
      </c>
      <c r="V52" s="53">
        <f t="shared" si="5"/>
        <v>1098963</v>
      </c>
      <c r="W52" s="14">
        <v>10089784</v>
      </c>
      <c r="X52" s="14">
        <v>12956877</v>
      </c>
      <c r="Y52" s="53">
        <f t="shared" si="6"/>
        <v>2867093</v>
      </c>
      <c r="Z52" s="16">
        <v>11757334</v>
      </c>
      <c r="AA52" s="16">
        <v>17390100</v>
      </c>
      <c r="AB52" s="53">
        <f t="shared" si="7"/>
        <v>5632766</v>
      </c>
      <c r="AC52" s="14">
        <v>2825771</v>
      </c>
      <c r="AD52" s="14">
        <v>3785488</v>
      </c>
      <c r="AE52" s="53">
        <f t="shared" si="8"/>
        <v>959717</v>
      </c>
      <c r="AF52" s="14">
        <v>3626100</v>
      </c>
      <c r="AG52" s="14">
        <v>5927844</v>
      </c>
      <c r="AH52" s="49">
        <f t="shared" si="9"/>
        <v>2301744</v>
      </c>
      <c r="AI52" s="14">
        <v>2444120</v>
      </c>
      <c r="AJ52" s="14">
        <v>3513642</v>
      </c>
      <c r="AK52" s="53">
        <f t="shared" si="10"/>
        <v>1069522</v>
      </c>
      <c r="AL52" s="14">
        <v>3904495</v>
      </c>
      <c r="AM52" s="14">
        <v>6584125</v>
      </c>
      <c r="AN52" s="53">
        <f t="shared" si="11"/>
        <v>2679630</v>
      </c>
      <c r="AO52" s="14">
        <v>5705486</v>
      </c>
      <c r="AP52" s="14">
        <v>8824930</v>
      </c>
      <c r="AQ52" s="53">
        <f t="shared" si="12"/>
        <v>3119444</v>
      </c>
      <c r="AR52" s="14">
        <v>3476343</v>
      </c>
      <c r="AS52" s="14">
        <v>4613673</v>
      </c>
      <c r="AT52" s="53">
        <f t="shared" si="13"/>
        <v>1137330</v>
      </c>
      <c r="AU52" s="14">
        <v>3703418</v>
      </c>
      <c r="AV52" s="14">
        <v>5711791</v>
      </c>
      <c r="AW52" s="53">
        <f t="shared" si="14"/>
        <v>2008373</v>
      </c>
      <c r="AX52" s="14">
        <v>4581667</v>
      </c>
      <c r="AY52" s="14">
        <v>7158014</v>
      </c>
      <c r="AZ52" s="53">
        <f t="shared" si="15"/>
        <v>2576347</v>
      </c>
      <c r="BA52" s="14">
        <v>5463962</v>
      </c>
      <c r="BB52" s="14">
        <v>8667982</v>
      </c>
      <c r="BC52" s="53">
        <f t="shared" si="16"/>
        <v>3204020</v>
      </c>
      <c r="BD52" s="14">
        <v>3152877</v>
      </c>
      <c r="BE52" s="14">
        <v>4951503</v>
      </c>
      <c r="BF52" s="53">
        <f t="shared" si="17"/>
        <v>1798626</v>
      </c>
      <c r="BG52" s="14">
        <v>2624174</v>
      </c>
      <c r="BH52" s="14">
        <v>4047924</v>
      </c>
      <c r="BI52" s="53">
        <f t="shared" si="18"/>
        <v>1423750</v>
      </c>
      <c r="BJ52" s="14">
        <v>3652582</v>
      </c>
      <c r="BK52" s="14">
        <v>6366768</v>
      </c>
      <c r="BL52" s="53">
        <f t="shared" si="19"/>
        <v>2714186</v>
      </c>
      <c r="BM52" s="14">
        <v>6365665</v>
      </c>
      <c r="BN52" s="14">
        <v>11341121</v>
      </c>
      <c r="BO52" s="53">
        <f t="shared" si="20"/>
        <v>4975456</v>
      </c>
    </row>
    <row r="53" spans="1:67" s="88" customFormat="1" ht="31.5">
      <c r="A53" s="87"/>
      <c r="B53" s="130" t="s">
        <v>121</v>
      </c>
      <c r="C53" s="72">
        <v>17028766</v>
      </c>
      <c r="D53" s="72"/>
      <c r="E53" s="72">
        <v>17028766</v>
      </c>
      <c r="F53" s="72"/>
      <c r="G53" s="73">
        <f t="shared" si="21"/>
        <v>0</v>
      </c>
      <c r="H53" s="14">
        <v>17028766</v>
      </c>
      <c r="I53" s="14">
        <v>17028766</v>
      </c>
      <c r="J53" s="53">
        <f t="shared" si="1"/>
        <v>0</v>
      </c>
      <c r="K53" s="14"/>
      <c r="L53" s="14"/>
      <c r="M53" s="53">
        <f t="shared" si="2"/>
        <v>0</v>
      </c>
      <c r="N53" s="14"/>
      <c r="O53" s="14"/>
      <c r="P53" s="53">
        <f t="shared" si="3"/>
        <v>0</v>
      </c>
      <c r="Q53" s="14"/>
      <c r="R53" s="14"/>
      <c r="S53" s="53">
        <f t="shared" si="4"/>
        <v>0</v>
      </c>
      <c r="T53" s="14"/>
      <c r="U53" s="14"/>
      <c r="V53" s="53">
        <f t="shared" si="5"/>
        <v>0</v>
      </c>
      <c r="W53" s="14"/>
      <c r="X53" s="14"/>
      <c r="Y53" s="53">
        <f t="shared" si="6"/>
        <v>0</v>
      </c>
      <c r="Z53" s="16"/>
      <c r="AA53" s="16"/>
      <c r="AB53" s="53">
        <f t="shared" si="7"/>
        <v>0</v>
      </c>
      <c r="AC53" s="14"/>
      <c r="AD53" s="14"/>
      <c r="AE53" s="53">
        <f t="shared" si="8"/>
        <v>0</v>
      </c>
      <c r="AF53" s="14"/>
      <c r="AG53" s="14"/>
      <c r="AH53" s="49">
        <f t="shared" si="9"/>
        <v>0</v>
      </c>
      <c r="AI53" s="14"/>
      <c r="AJ53" s="14"/>
      <c r="AK53" s="53">
        <f t="shared" si="10"/>
        <v>0</v>
      </c>
      <c r="AL53" s="14"/>
      <c r="AM53" s="14"/>
      <c r="AN53" s="53">
        <f t="shared" si="11"/>
        <v>0</v>
      </c>
      <c r="AO53" s="14"/>
      <c r="AP53" s="14"/>
      <c r="AQ53" s="53">
        <f t="shared" si="12"/>
        <v>0</v>
      </c>
      <c r="AR53" s="14"/>
      <c r="AS53" s="14"/>
      <c r="AT53" s="53">
        <f t="shared" si="13"/>
        <v>0</v>
      </c>
      <c r="AU53" s="14"/>
      <c r="AV53" s="14"/>
      <c r="AW53" s="53">
        <f t="shared" si="14"/>
        <v>0</v>
      </c>
      <c r="AX53" s="14"/>
      <c r="AY53" s="14"/>
      <c r="AZ53" s="53">
        <f t="shared" si="15"/>
        <v>0</v>
      </c>
      <c r="BA53" s="14"/>
      <c r="BB53" s="14"/>
      <c r="BC53" s="53">
        <f t="shared" si="16"/>
        <v>0</v>
      </c>
      <c r="BD53" s="14"/>
      <c r="BE53" s="14"/>
      <c r="BF53" s="53">
        <f t="shared" si="17"/>
        <v>0</v>
      </c>
      <c r="BG53" s="14"/>
      <c r="BH53" s="14"/>
      <c r="BI53" s="53">
        <f t="shared" si="18"/>
        <v>0</v>
      </c>
      <c r="BJ53" s="14"/>
      <c r="BK53" s="14"/>
      <c r="BL53" s="53">
        <f t="shared" si="19"/>
        <v>0</v>
      </c>
      <c r="BM53" s="14"/>
      <c r="BN53" s="14"/>
      <c r="BO53" s="53">
        <f t="shared" si="20"/>
        <v>0</v>
      </c>
    </row>
    <row r="54" spans="1:67" s="88" customFormat="1" ht="31.5">
      <c r="A54" s="87"/>
      <c r="B54" s="130" t="s">
        <v>122</v>
      </c>
      <c r="C54" s="72">
        <v>14137000</v>
      </c>
      <c r="D54" s="72"/>
      <c r="E54" s="72">
        <v>14137000</v>
      </c>
      <c r="F54" s="72"/>
      <c r="G54" s="73">
        <f t="shared" si="21"/>
        <v>0</v>
      </c>
      <c r="H54" s="14">
        <v>5021000</v>
      </c>
      <c r="I54" s="14">
        <v>5021000</v>
      </c>
      <c r="J54" s="53">
        <f t="shared" si="1"/>
        <v>0</v>
      </c>
      <c r="K54" s="14">
        <v>1422000</v>
      </c>
      <c r="L54" s="14">
        <v>1422000</v>
      </c>
      <c r="M54" s="53">
        <f t="shared" si="2"/>
        <v>0</v>
      </c>
      <c r="N54" s="14">
        <v>480000</v>
      </c>
      <c r="O54" s="14">
        <v>480000</v>
      </c>
      <c r="P54" s="53">
        <f t="shared" si="3"/>
        <v>0</v>
      </c>
      <c r="Q54" s="14">
        <v>404000</v>
      </c>
      <c r="R54" s="14">
        <v>404000</v>
      </c>
      <c r="S54" s="53">
        <f t="shared" si="4"/>
        <v>0</v>
      </c>
      <c r="T54" s="14">
        <v>799500</v>
      </c>
      <c r="U54" s="14">
        <v>799500</v>
      </c>
      <c r="V54" s="53">
        <f t="shared" si="5"/>
        <v>0</v>
      </c>
      <c r="W54" s="14">
        <v>635000</v>
      </c>
      <c r="X54" s="14">
        <v>635000</v>
      </c>
      <c r="Y54" s="53">
        <f t="shared" si="6"/>
        <v>0</v>
      </c>
      <c r="Z54" s="16">
        <v>800000</v>
      </c>
      <c r="AA54" s="16">
        <v>800000</v>
      </c>
      <c r="AB54" s="53">
        <f t="shared" si="7"/>
        <v>0</v>
      </c>
      <c r="AC54" s="14">
        <v>248000</v>
      </c>
      <c r="AD54" s="14">
        <v>248000</v>
      </c>
      <c r="AE54" s="53">
        <f t="shared" si="8"/>
        <v>0</v>
      </c>
      <c r="AF54" s="14">
        <v>262000</v>
      </c>
      <c r="AG54" s="14">
        <v>262000</v>
      </c>
      <c r="AH54" s="49">
        <f t="shared" si="9"/>
        <v>0</v>
      </c>
      <c r="AI54" s="14">
        <v>187000</v>
      </c>
      <c r="AJ54" s="14">
        <v>187000</v>
      </c>
      <c r="AK54" s="53">
        <f t="shared" si="10"/>
        <v>0</v>
      </c>
      <c r="AL54" s="14">
        <v>492000</v>
      </c>
      <c r="AM54" s="14">
        <v>492000</v>
      </c>
      <c r="AN54" s="53">
        <f t="shared" si="11"/>
        <v>0</v>
      </c>
      <c r="AO54" s="14">
        <v>490000</v>
      </c>
      <c r="AP54" s="14">
        <v>490000</v>
      </c>
      <c r="AQ54" s="53">
        <f t="shared" si="12"/>
        <v>0</v>
      </c>
      <c r="AR54" s="14">
        <v>271000</v>
      </c>
      <c r="AS54" s="14">
        <v>271000</v>
      </c>
      <c r="AT54" s="53">
        <f t="shared" si="13"/>
        <v>0</v>
      </c>
      <c r="AU54" s="14">
        <v>306000</v>
      </c>
      <c r="AV54" s="14">
        <v>306000</v>
      </c>
      <c r="AW54" s="53">
        <f t="shared" si="14"/>
        <v>0</v>
      </c>
      <c r="AX54" s="14">
        <v>300000</v>
      </c>
      <c r="AY54" s="14">
        <v>300000</v>
      </c>
      <c r="AZ54" s="53">
        <f t="shared" si="15"/>
        <v>0</v>
      </c>
      <c r="BA54" s="14">
        <v>393000</v>
      </c>
      <c r="BB54" s="14">
        <v>393000</v>
      </c>
      <c r="BC54" s="53">
        <f t="shared" si="16"/>
        <v>0</v>
      </c>
      <c r="BD54" s="14">
        <v>250000</v>
      </c>
      <c r="BE54" s="14">
        <v>250000</v>
      </c>
      <c r="BF54" s="53">
        <f t="shared" si="17"/>
        <v>0</v>
      </c>
      <c r="BG54" s="14">
        <v>446000</v>
      </c>
      <c r="BH54" s="14">
        <v>446000</v>
      </c>
      <c r="BI54" s="53">
        <f t="shared" si="18"/>
        <v>0</v>
      </c>
      <c r="BJ54" s="14">
        <v>308000</v>
      </c>
      <c r="BK54" s="14">
        <v>308000</v>
      </c>
      <c r="BL54" s="53">
        <f t="shared" si="19"/>
        <v>0</v>
      </c>
      <c r="BM54" s="14">
        <v>622500</v>
      </c>
      <c r="BN54" s="14">
        <v>622500</v>
      </c>
      <c r="BO54" s="53">
        <f t="shared" si="20"/>
        <v>0</v>
      </c>
    </row>
    <row r="55" spans="1:67" s="88" customFormat="1" ht="31.5">
      <c r="A55" s="87"/>
      <c r="B55" s="130" t="s">
        <v>123</v>
      </c>
      <c r="C55" s="72">
        <v>5628220</v>
      </c>
      <c r="D55" s="72"/>
      <c r="E55" s="72">
        <v>4578000</v>
      </c>
      <c r="F55" s="72"/>
      <c r="G55" s="73">
        <f t="shared" si="21"/>
        <v>-1050220</v>
      </c>
      <c r="H55" s="14"/>
      <c r="I55" s="14"/>
      <c r="J55" s="53">
        <f t="shared" si="1"/>
        <v>0</v>
      </c>
      <c r="K55" s="14"/>
      <c r="L55" s="14"/>
      <c r="M55" s="53">
        <f t="shared" si="2"/>
        <v>0</v>
      </c>
      <c r="N55" s="14"/>
      <c r="O55" s="14"/>
      <c r="P55" s="53">
        <f t="shared" si="3"/>
        <v>0</v>
      </c>
      <c r="Q55" s="14"/>
      <c r="R55" s="14"/>
      <c r="S55" s="53">
        <f t="shared" si="4"/>
        <v>0</v>
      </c>
      <c r="T55" s="14"/>
      <c r="U55" s="14"/>
      <c r="V55" s="53">
        <f t="shared" si="5"/>
        <v>0</v>
      </c>
      <c r="W55" s="14"/>
      <c r="X55" s="14"/>
      <c r="Y55" s="53">
        <f t="shared" si="6"/>
        <v>0</v>
      </c>
      <c r="Z55" s="16">
        <v>5628220</v>
      </c>
      <c r="AA55" s="16">
        <v>4578000</v>
      </c>
      <c r="AB55" s="53">
        <f t="shared" si="7"/>
        <v>-1050220</v>
      </c>
      <c r="AC55" s="14"/>
      <c r="AD55" s="14"/>
      <c r="AE55" s="53">
        <f t="shared" si="8"/>
        <v>0</v>
      </c>
      <c r="AF55" s="14"/>
      <c r="AG55" s="14"/>
      <c r="AH55" s="49">
        <f t="shared" si="9"/>
        <v>0</v>
      </c>
      <c r="AI55" s="14"/>
      <c r="AJ55" s="14"/>
      <c r="AK55" s="53">
        <f t="shared" si="10"/>
        <v>0</v>
      </c>
      <c r="AL55" s="14"/>
      <c r="AM55" s="14"/>
      <c r="AN55" s="53">
        <f t="shared" si="11"/>
        <v>0</v>
      </c>
      <c r="AO55" s="14"/>
      <c r="AP55" s="14"/>
      <c r="AQ55" s="53">
        <f t="shared" si="12"/>
        <v>0</v>
      </c>
      <c r="AR55" s="14"/>
      <c r="AS55" s="14"/>
      <c r="AT55" s="53">
        <f t="shared" si="13"/>
        <v>0</v>
      </c>
      <c r="AU55" s="14"/>
      <c r="AV55" s="14"/>
      <c r="AW55" s="53">
        <f t="shared" si="14"/>
        <v>0</v>
      </c>
      <c r="AX55" s="14"/>
      <c r="AY55" s="14"/>
      <c r="AZ55" s="53">
        <f t="shared" si="15"/>
        <v>0</v>
      </c>
      <c r="BA55" s="14"/>
      <c r="BB55" s="14"/>
      <c r="BC55" s="53">
        <f t="shared" si="16"/>
        <v>0</v>
      </c>
      <c r="BD55" s="14"/>
      <c r="BE55" s="14"/>
      <c r="BF55" s="53">
        <f t="shared" si="17"/>
        <v>0</v>
      </c>
      <c r="BG55" s="14"/>
      <c r="BH55" s="14"/>
      <c r="BI55" s="53">
        <f t="shared" si="18"/>
        <v>0</v>
      </c>
      <c r="BJ55" s="14"/>
      <c r="BK55" s="14"/>
      <c r="BL55" s="53">
        <f t="shared" si="19"/>
        <v>0</v>
      </c>
      <c r="BM55" s="14"/>
      <c r="BN55" s="14"/>
      <c r="BO55" s="53">
        <f t="shared" si="20"/>
        <v>0</v>
      </c>
    </row>
    <row r="56" spans="1:67" s="88" customFormat="1" ht="47.25">
      <c r="A56" s="87"/>
      <c r="B56" s="130" t="s">
        <v>124</v>
      </c>
      <c r="C56" s="72">
        <v>32948610</v>
      </c>
      <c r="D56" s="72"/>
      <c r="E56" s="72">
        <v>32948610</v>
      </c>
      <c r="F56" s="72"/>
      <c r="G56" s="73">
        <f t="shared" si="21"/>
        <v>0</v>
      </c>
      <c r="H56" s="14"/>
      <c r="I56" s="14"/>
      <c r="J56" s="53">
        <f t="shared" si="1"/>
        <v>0</v>
      </c>
      <c r="K56" s="14"/>
      <c r="L56" s="14"/>
      <c r="M56" s="53">
        <f t="shared" si="2"/>
        <v>0</v>
      </c>
      <c r="N56" s="14"/>
      <c r="O56" s="14"/>
      <c r="P56" s="53">
        <f t="shared" si="3"/>
        <v>0</v>
      </c>
      <c r="Q56" s="14">
        <v>7038816</v>
      </c>
      <c r="R56" s="14">
        <v>7038816</v>
      </c>
      <c r="S56" s="53">
        <f t="shared" si="4"/>
        <v>0</v>
      </c>
      <c r="T56" s="14"/>
      <c r="U56" s="14"/>
      <c r="V56" s="53">
        <f t="shared" si="5"/>
        <v>0</v>
      </c>
      <c r="W56" s="14">
        <v>5664291</v>
      </c>
      <c r="X56" s="14">
        <v>5664291</v>
      </c>
      <c r="Y56" s="53">
        <f t="shared" si="6"/>
        <v>0</v>
      </c>
      <c r="Z56" s="16">
        <v>5302790</v>
      </c>
      <c r="AA56" s="16">
        <v>5302790</v>
      </c>
      <c r="AB56" s="53">
        <f t="shared" si="7"/>
        <v>0</v>
      </c>
      <c r="AC56" s="14"/>
      <c r="AD56" s="14"/>
      <c r="AE56" s="53">
        <f t="shared" si="8"/>
        <v>0</v>
      </c>
      <c r="AF56" s="14"/>
      <c r="AG56" s="14"/>
      <c r="AH56" s="49">
        <f t="shared" si="9"/>
        <v>0</v>
      </c>
      <c r="AI56" s="14"/>
      <c r="AJ56" s="14"/>
      <c r="AK56" s="53">
        <f t="shared" si="10"/>
        <v>0</v>
      </c>
      <c r="AL56" s="14">
        <v>6600040</v>
      </c>
      <c r="AM56" s="14">
        <v>6600040</v>
      </c>
      <c r="AN56" s="53">
        <f t="shared" si="11"/>
        <v>0</v>
      </c>
      <c r="AO56" s="14"/>
      <c r="AP56" s="14"/>
      <c r="AQ56" s="53">
        <f t="shared" si="12"/>
        <v>0</v>
      </c>
      <c r="AR56" s="14"/>
      <c r="AS56" s="14"/>
      <c r="AT56" s="53">
        <f t="shared" si="13"/>
        <v>0</v>
      </c>
      <c r="AU56" s="14"/>
      <c r="AV56" s="14"/>
      <c r="AW56" s="53">
        <f t="shared" si="14"/>
        <v>0</v>
      </c>
      <c r="AX56" s="14"/>
      <c r="AY56" s="14"/>
      <c r="AZ56" s="53">
        <f t="shared" si="15"/>
        <v>0</v>
      </c>
      <c r="BA56" s="14"/>
      <c r="BB56" s="14"/>
      <c r="BC56" s="53">
        <f t="shared" si="16"/>
        <v>0</v>
      </c>
      <c r="BD56" s="14"/>
      <c r="BE56" s="14"/>
      <c r="BF56" s="53">
        <f t="shared" si="17"/>
        <v>0</v>
      </c>
      <c r="BG56" s="14"/>
      <c r="BH56" s="14"/>
      <c r="BI56" s="53">
        <f t="shared" si="18"/>
        <v>0</v>
      </c>
      <c r="BJ56" s="14">
        <v>8342673</v>
      </c>
      <c r="BK56" s="14">
        <v>8342673</v>
      </c>
      <c r="BL56" s="53">
        <f t="shared" si="19"/>
        <v>0</v>
      </c>
      <c r="BM56" s="14"/>
      <c r="BN56" s="14"/>
      <c r="BO56" s="53">
        <f t="shared" si="20"/>
        <v>0</v>
      </c>
    </row>
    <row r="57" spans="1:67" s="88" customFormat="1" ht="31.5">
      <c r="A57" s="87"/>
      <c r="B57" s="130" t="s">
        <v>125</v>
      </c>
      <c r="C57" s="72">
        <v>2000000</v>
      </c>
      <c r="D57" s="72"/>
      <c r="E57" s="72">
        <v>2000000</v>
      </c>
      <c r="F57" s="72"/>
      <c r="G57" s="73">
        <f t="shared" si="21"/>
        <v>0</v>
      </c>
      <c r="H57" s="14"/>
      <c r="I57" s="14"/>
      <c r="J57" s="53">
        <f t="shared" si="1"/>
        <v>0</v>
      </c>
      <c r="K57" s="14"/>
      <c r="L57" s="14"/>
      <c r="M57" s="53">
        <f t="shared" si="2"/>
        <v>0</v>
      </c>
      <c r="N57" s="14"/>
      <c r="O57" s="14"/>
      <c r="P57" s="53">
        <f t="shared" si="3"/>
        <v>0</v>
      </c>
      <c r="Q57" s="14">
        <v>2000000</v>
      </c>
      <c r="R57" s="72">
        <v>2000000</v>
      </c>
      <c r="S57" s="53">
        <f t="shared" si="4"/>
        <v>0</v>
      </c>
      <c r="T57" s="14"/>
      <c r="U57" s="14"/>
      <c r="V57" s="53">
        <f t="shared" si="5"/>
        <v>0</v>
      </c>
      <c r="W57" s="14"/>
      <c r="X57" s="14"/>
      <c r="Y57" s="53">
        <f t="shared" si="6"/>
        <v>0</v>
      </c>
      <c r="Z57" s="16"/>
      <c r="AA57" s="16"/>
      <c r="AB57" s="53">
        <f t="shared" si="7"/>
        <v>0</v>
      </c>
      <c r="AC57" s="14"/>
      <c r="AD57" s="14"/>
      <c r="AE57" s="53">
        <f t="shared" si="8"/>
        <v>0</v>
      </c>
      <c r="AF57" s="14"/>
      <c r="AG57" s="14"/>
      <c r="AH57" s="49">
        <f t="shared" si="9"/>
        <v>0</v>
      </c>
      <c r="AI57" s="14"/>
      <c r="AJ57" s="14"/>
      <c r="AK57" s="53">
        <f t="shared" si="10"/>
        <v>0</v>
      </c>
      <c r="AL57" s="14"/>
      <c r="AM57" s="14"/>
      <c r="AN57" s="53">
        <f t="shared" si="11"/>
        <v>0</v>
      </c>
      <c r="AO57" s="14"/>
      <c r="AP57" s="14"/>
      <c r="AQ57" s="53">
        <f t="shared" si="12"/>
        <v>0</v>
      </c>
      <c r="AR57" s="14"/>
      <c r="AS57" s="14"/>
      <c r="AT57" s="53">
        <f t="shared" si="13"/>
        <v>0</v>
      </c>
      <c r="AU57" s="14"/>
      <c r="AV57" s="14"/>
      <c r="AW57" s="53">
        <f t="shared" si="14"/>
        <v>0</v>
      </c>
      <c r="AX57" s="14"/>
      <c r="AY57" s="14"/>
      <c r="AZ57" s="53">
        <f t="shared" si="15"/>
        <v>0</v>
      </c>
      <c r="BA57" s="14"/>
      <c r="BB57" s="14"/>
      <c r="BC57" s="53">
        <f t="shared" si="16"/>
        <v>0</v>
      </c>
      <c r="BD57" s="14"/>
      <c r="BE57" s="14"/>
      <c r="BF57" s="53">
        <f t="shared" si="17"/>
        <v>0</v>
      </c>
      <c r="BG57" s="14"/>
      <c r="BH57" s="14"/>
      <c r="BI57" s="53">
        <f t="shared" si="18"/>
        <v>0</v>
      </c>
      <c r="BJ57" s="14"/>
      <c r="BK57" s="14"/>
      <c r="BL57" s="53">
        <f t="shared" si="19"/>
        <v>0</v>
      </c>
      <c r="BM57" s="14"/>
      <c r="BN57" s="14"/>
      <c r="BO57" s="53">
        <f t="shared" si="20"/>
        <v>0</v>
      </c>
    </row>
    <row r="58" spans="1:67" s="88" customFormat="1" ht="31.5">
      <c r="A58" s="87"/>
      <c r="B58" s="130" t="s">
        <v>126</v>
      </c>
      <c r="C58" s="72">
        <v>8773675</v>
      </c>
      <c r="D58" s="72"/>
      <c r="E58" s="72">
        <v>8773675</v>
      </c>
      <c r="F58" s="72"/>
      <c r="G58" s="73">
        <f t="shared" si="21"/>
        <v>0</v>
      </c>
      <c r="H58" s="14">
        <v>8773675</v>
      </c>
      <c r="I58" s="14">
        <v>8773675</v>
      </c>
      <c r="J58" s="53">
        <f t="shared" si="1"/>
        <v>0</v>
      </c>
      <c r="K58" s="14"/>
      <c r="L58" s="14"/>
      <c r="M58" s="53">
        <f t="shared" si="2"/>
        <v>0</v>
      </c>
      <c r="N58" s="14"/>
      <c r="O58" s="14"/>
      <c r="P58" s="53">
        <f t="shared" si="3"/>
        <v>0</v>
      </c>
      <c r="Q58" s="14"/>
      <c r="R58" s="72"/>
      <c r="S58" s="53">
        <f t="shared" si="4"/>
        <v>0</v>
      </c>
      <c r="T58" s="14"/>
      <c r="U58" s="14"/>
      <c r="V58" s="53">
        <f t="shared" si="5"/>
        <v>0</v>
      </c>
      <c r="W58" s="14"/>
      <c r="X58" s="14"/>
      <c r="Y58" s="53">
        <f t="shared" si="6"/>
        <v>0</v>
      </c>
      <c r="Z58" s="16"/>
      <c r="AA58" s="16"/>
      <c r="AB58" s="53">
        <f t="shared" si="7"/>
        <v>0</v>
      </c>
      <c r="AC58" s="14"/>
      <c r="AD58" s="14"/>
      <c r="AE58" s="53">
        <f t="shared" si="8"/>
        <v>0</v>
      </c>
      <c r="AF58" s="14"/>
      <c r="AG58" s="14"/>
      <c r="AH58" s="49">
        <f t="shared" si="9"/>
        <v>0</v>
      </c>
      <c r="AI58" s="14"/>
      <c r="AJ58" s="14"/>
      <c r="AK58" s="53">
        <f t="shared" si="10"/>
        <v>0</v>
      </c>
      <c r="AL58" s="14"/>
      <c r="AM58" s="14"/>
      <c r="AN58" s="53">
        <f t="shared" si="11"/>
        <v>0</v>
      </c>
      <c r="AO58" s="14"/>
      <c r="AP58" s="14"/>
      <c r="AQ58" s="53">
        <f t="shared" si="12"/>
        <v>0</v>
      </c>
      <c r="AR58" s="14"/>
      <c r="AS58" s="14"/>
      <c r="AT58" s="53">
        <f t="shared" si="13"/>
        <v>0</v>
      </c>
      <c r="AU58" s="14"/>
      <c r="AV58" s="14"/>
      <c r="AW58" s="53">
        <f t="shared" si="14"/>
        <v>0</v>
      </c>
      <c r="AX58" s="14"/>
      <c r="AY58" s="14"/>
      <c r="AZ58" s="53">
        <f t="shared" si="15"/>
        <v>0</v>
      </c>
      <c r="BA58" s="14"/>
      <c r="BB58" s="14"/>
      <c r="BC58" s="53">
        <f t="shared" si="16"/>
        <v>0</v>
      </c>
      <c r="BD58" s="14"/>
      <c r="BE58" s="14"/>
      <c r="BF58" s="53">
        <f t="shared" si="17"/>
        <v>0</v>
      </c>
      <c r="BG58" s="14"/>
      <c r="BH58" s="14"/>
      <c r="BI58" s="53">
        <f t="shared" si="18"/>
        <v>0</v>
      </c>
      <c r="BJ58" s="14"/>
      <c r="BK58" s="14"/>
      <c r="BL58" s="53">
        <f t="shared" si="19"/>
        <v>0</v>
      </c>
      <c r="BM58" s="14"/>
      <c r="BN58" s="14"/>
      <c r="BO58" s="53">
        <f t="shared" si="20"/>
        <v>0</v>
      </c>
    </row>
    <row r="59" spans="1:67" s="88" customFormat="1" ht="47.25">
      <c r="A59" s="87"/>
      <c r="B59" s="130" t="s">
        <v>127</v>
      </c>
      <c r="C59" s="72">
        <v>95880000</v>
      </c>
      <c r="D59" s="72"/>
      <c r="E59" s="72">
        <v>95880000</v>
      </c>
      <c r="F59" s="72"/>
      <c r="G59" s="73">
        <f t="shared" si="21"/>
        <v>0</v>
      </c>
      <c r="H59" s="14">
        <v>95880000</v>
      </c>
      <c r="I59" s="14">
        <v>95880000</v>
      </c>
      <c r="J59" s="53">
        <f t="shared" si="1"/>
        <v>0</v>
      </c>
      <c r="K59" s="14"/>
      <c r="L59" s="14"/>
      <c r="M59" s="53">
        <f t="shared" si="2"/>
        <v>0</v>
      </c>
      <c r="N59" s="14"/>
      <c r="O59" s="14"/>
      <c r="P59" s="53">
        <f t="shared" si="3"/>
        <v>0</v>
      </c>
      <c r="Q59" s="14"/>
      <c r="R59" s="14"/>
      <c r="S59" s="53">
        <f t="shared" si="4"/>
        <v>0</v>
      </c>
      <c r="T59" s="14"/>
      <c r="U59" s="14"/>
      <c r="V59" s="53">
        <f t="shared" si="5"/>
        <v>0</v>
      </c>
      <c r="W59" s="14"/>
      <c r="X59" s="14"/>
      <c r="Y59" s="53">
        <f t="shared" si="6"/>
        <v>0</v>
      </c>
      <c r="Z59" s="16"/>
      <c r="AA59" s="16"/>
      <c r="AB59" s="53">
        <f t="shared" si="7"/>
        <v>0</v>
      </c>
      <c r="AC59" s="14"/>
      <c r="AD59" s="14"/>
      <c r="AE59" s="53">
        <f t="shared" si="8"/>
        <v>0</v>
      </c>
      <c r="AF59" s="14"/>
      <c r="AG59" s="14"/>
      <c r="AH59" s="49">
        <f t="shared" si="9"/>
        <v>0</v>
      </c>
      <c r="AI59" s="14"/>
      <c r="AJ59" s="14"/>
      <c r="AK59" s="53">
        <f t="shared" si="10"/>
        <v>0</v>
      </c>
      <c r="AL59" s="14"/>
      <c r="AM59" s="14"/>
      <c r="AN59" s="53">
        <f t="shared" si="11"/>
        <v>0</v>
      </c>
      <c r="AO59" s="14"/>
      <c r="AP59" s="14"/>
      <c r="AQ59" s="53">
        <f t="shared" si="12"/>
        <v>0</v>
      </c>
      <c r="AR59" s="14"/>
      <c r="AS59" s="14"/>
      <c r="AT59" s="53">
        <f t="shared" si="13"/>
        <v>0</v>
      </c>
      <c r="AU59" s="14"/>
      <c r="AV59" s="14"/>
      <c r="AW59" s="53">
        <f t="shared" si="14"/>
        <v>0</v>
      </c>
      <c r="AX59" s="14"/>
      <c r="AY59" s="14"/>
      <c r="AZ59" s="53">
        <f t="shared" si="15"/>
        <v>0</v>
      </c>
      <c r="BA59" s="14"/>
      <c r="BB59" s="14"/>
      <c r="BC59" s="53">
        <f t="shared" si="16"/>
        <v>0</v>
      </c>
      <c r="BD59" s="14"/>
      <c r="BE59" s="14"/>
      <c r="BF59" s="53">
        <f t="shared" si="17"/>
        <v>0</v>
      </c>
      <c r="BG59" s="14"/>
      <c r="BH59" s="14"/>
      <c r="BI59" s="53">
        <f t="shared" si="18"/>
        <v>0</v>
      </c>
      <c r="BJ59" s="14"/>
      <c r="BK59" s="14"/>
      <c r="BL59" s="53">
        <f t="shared" si="19"/>
        <v>0</v>
      </c>
      <c r="BM59" s="14"/>
      <c r="BN59" s="14"/>
      <c r="BO59" s="53">
        <f t="shared" si="20"/>
        <v>0</v>
      </c>
    </row>
    <row r="60" spans="1:67" s="88" customFormat="1" ht="31.5">
      <c r="A60" s="87"/>
      <c r="B60" s="130" t="s">
        <v>128</v>
      </c>
      <c r="C60" s="72">
        <v>1638805</v>
      </c>
      <c r="D60" s="72">
        <v>1638805</v>
      </c>
      <c r="E60" s="72">
        <v>3286785</v>
      </c>
      <c r="F60" s="72">
        <v>3286785</v>
      </c>
      <c r="G60" s="73">
        <f t="shared" si="21"/>
        <v>1647980</v>
      </c>
      <c r="H60" s="14"/>
      <c r="I60" s="14"/>
      <c r="J60" s="53">
        <f t="shared" si="1"/>
        <v>0</v>
      </c>
      <c r="K60" s="14"/>
      <c r="L60" s="14"/>
      <c r="M60" s="53">
        <f t="shared" si="2"/>
        <v>0</v>
      </c>
      <c r="N60" s="14"/>
      <c r="O60" s="14"/>
      <c r="P60" s="53">
        <f t="shared" si="3"/>
        <v>0</v>
      </c>
      <c r="Q60" s="14"/>
      <c r="R60" s="14"/>
      <c r="S60" s="53">
        <f t="shared" si="4"/>
        <v>0</v>
      </c>
      <c r="T60" s="14"/>
      <c r="U60" s="14"/>
      <c r="V60" s="53">
        <f t="shared" si="5"/>
        <v>0</v>
      </c>
      <c r="W60" s="14"/>
      <c r="X60" s="14"/>
      <c r="Y60" s="53">
        <f t="shared" si="6"/>
        <v>0</v>
      </c>
      <c r="Z60" s="16"/>
      <c r="AA60" s="16"/>
      <c r="AB60" s="53">
        <f t="shared" si="7"/>
        <v>0</v>
      </c>
      <c r="AC60" s="14"/>
      <c r="AD60" s="14"/>
      <c r="AE60" s="53">
        <f t="shared" si="8"/>
        <v>0</v>
      </c>
      <c r="AF60" s="14"/>
      <c r="AG60" s="14"/>
      <c r="AH60" s="49">
        <f t="shared" si="9"/>
        <v>0</v>
      </c>
      <c r="AI60" s="14"/>
      <c r="AJ60" s="14"/>
      <c r="AK60" s="53">
        <f t="shared" si="10"/>
        <v>0</v>
      </c>
      <c r="AL60" s="14"/>
      <c r="AM60" s="14"/>
      <c r="AN60" s="53">
        <f t="shared" si="11"/>
        <v>0</v>
      </c>
      <c r="AO60" s="14"/>
      <c r="AP60" s="14"/>
      <c r="AQ60" s="53">
        <f t="shared" si="12"/>
        <v>0</v>
      </c>
      <c r="AR60" s="14"/>
      <c r="AS60" s="14"/>
      <c r="AT60" s="53">
        <f t="shared" si="13"/>
        <v>0</v>
      </c>
      <c r="AU60" s="14"/>
      <c r="AV60" s="14"/>
      <c r="AW60" s="53">
        <f t="shared" si="14"/>
        <v>0</v>
      </c>
      <c r="AX60" s="14"/>
      <c r="AY60" s="14"/>
      <c r="AZ60" s="53">
        <f t="shared" si="15"/>
        <v>0</v>
      </c>
      <c r="BA60" s="14"/>
      <c r="BB60" s="14"/>
      <c r="BC60" s="53">
        <f t="shared" si="16"/>
        <v>0</v>
      </c>
      <c r="BD60" s="14"/>
      <c r="BE60" s="14"/>
      <c r="BF60" s="53">
        <f t="shared" si="17"/>
        <v>0</v>
      </c>
      <c r="BG60" s="14"/>
      <c r="BH60" s="14"/>
      <c r="BI60" s="53">
        <f t="shared" si="18"/>
        <v>0</v>
      </c>
      <c r="BJ60" s="14"/>
      <c r="BK60" s="14"/>
      <c r="BL60" s="53">
        <f t="shared" si="19"/>
        <v>0</v>
      </c>
      <c r="BM60" s="14"/>
      <c r="BN60" s="14"/>
      <c r="BO60" s="53">
        <f t="shared" si="20"/>
        <v>0</v>
      </c>
    </row>
    <row r="61" spans="1:67" s="88" customFormat="1" ht="31.5">
      <c r="A61" s="87"/>
      <c r="B61" s="130" t="s">
        <v>129</v>
      </c>
      <c r="C61" s="72">
        <v>36376124</v>
      </c>
      <c r="D61" s="72"/>
      <c r="E61" s="72">
        <v>38520051</v>
      </c>
      <c r="F61" s="72"/>
      <c r="G61" s="73">
        <f t="shared" si="21"/>
        <v>2143927</v>
      </c>
      <c r="H61" s="14"/>
      <c r="I61" s="14"/>
      <c r="J61" s="53">
        <f t="shared" si="1"/>
        <v>0</v>
      </c>
      <c r="K61" s="14"/>
      <c r="L61" s="14"/>
      <c r="M61" s="53">
        <f t="shared" si="2"/>
        <v>0</v>
      </c>
      <c r="N61" s="14"/>
      <c r="O61" s="14"/>
      <c r="P61" s="53">
        <f t="shared" si="3"/>
        <v>0</v>
      </c>
      <c r="Q61" s="14">
        <v>6662421</v>
      </c>
      <c r="R61" s="14">
        <v>6662421</v>
      </c>
      <c r="S61" s="53">
        <f t="shared" si="4"/>
        <v>0</v>
      </c>
      <c r="T61" s="14">
        <v>6312641</v>
      </c>
      <c r="U61" s="14">
        <v>8456568</v>
      </c>
      <c r="V61" s="53">
        <f t="shared" si="5"/>
        <v>2143927</v>
      </c>
      <c r="W61" s="14"/>
      <c r="X61" s="14"/>
      <c r="Y61" s="53">
        <f t="shared" si="6"/>
        <v>0</v>
      </c>
      <c r="Z61" s="16"/>
      <c r="AA61" s="16"/>
      <c r="AB61" s="53">
        <f t="shared" si="7"/>
        <v>0</v>
      </c>
      <c r="AC61" s="14"/>
      <c r="AD61" s="14"/>
      <c r="AE61" s="53">
        <f t="shared" si="8"/>
        <v>0</v>
      </c>
      <c r="AF61" s="14">
        <v>7864875</v>
      </c>
      <c r="AG61" s="14">
        <v>7864875</v>
      </c>
      <c r="AH61" s="49">
        <f t="shared" si="9"/>
        <v>0</v>
      </c>
      <c r="AI61" s="14"/>
      <c r="AJ61" s="14"/>
      <c r="AK61" s="53">
        <f t="shared" si="10"/>
        <v>0</v>
      </c>
      <c r="AL61" s="14"/>
      <c r="AM61" s="14"/>
      <c r="AN61" s="53">
        <f t="shared" si="11"/>
        <v>0</v>
      </c>
      <c r="AO61" s="14"/>
      <c r="AP61" s="14"/>
      <c r="AQ61" s="53">
        <f t="shared" si="12"/>
        <v>0</v>
      </c>
      <c r="AR61" s="14"/>
      <c r="AS61" s="14"/>
      <c r="AT61" s="53">
        <f t="shared" si="13"/>
        <v>0</v>
      </c>
      <c r="AU61" s="14"/>
      <c r="AV61" s="14"/>
      <c r="AW61" s="53">
        <f t="shared" si="14"/>
        <v>0</v>
      </c>
      <c r="AX61" s="14">
        <v>15536187</v>
      </c>
      <c r="AY61" s="14">
        <v>15536187</v>
      </c>
      <c r="AZ61" s="53">
        <f t="shared" si="15"/>
        <v>0</v>
      </c>
      <c r="BA61" s="14"/>
      <c r="BB61" s="14"/>
      <c r="BC61" s="53">
        <f t="shared" si="16"/>
        <v>0</v>
      </c>
      <c r="BD61" s="14"/>
      <c r="BE61" s="14"/>
      <c r="BF61" s="53">
        <f t="shared" si="17"/>
        <v>0</v>
      </c>
      <c r="BG61" s="14"/>
      <c r="BH61" s="14"/>
      <c r="BI61" s="53">
        <f t="shared" si="18"/>
        <v>0</v>
      </c>
      <c r="BJ61" s="14"/>
      <c r="BK61" s="14"/>
      <c r="BL61" s="53">
        <f t="shared" si="19"/>
        <v>0</v>
      </c>
      <c r="BM61" s="14"/>
      <c r="BN61" s="14"/>
      <c r="BO61" s="53">
        <f t="shared" si="20"/>
        <v>0</v>
      </c>
    </row>
    <row r="62" spans="1:67" s="88" customFormat="1" ht="15.75">
      <c r="A62" s="87"/>
      <c r="B62" s="130" t="s">
        <v>130</v>
      </c>
      <c r="C62" s="72">
        <v>50800000</v>
      </c>
      <c r="D62" s="72">
        <v>50800000</v>
      </c>
      <c r="E62" s="72"/>
      <c r="F62" s="72"/>
      <c r="G62" s="73">
        <f t="shared" si="21"/>
        <v>-50800000</v>
      </c>
      <c r="H62" s="14"/>
      <c r="I62" s="14"/>
      <c r="J62" s="53">
        <f t="shared" si="1"/>
        <v>0</v>
      </c>
      <c r="K62" s="14"/>
      <c r="L62" s="14"/>
      <c r="M62" s="53">
        <f t="shared" si="2"/>
        <v>0</v>
      </c>
      <c r="N62" s="14"/>
      <c r="O62" s="14"/>
      <c r="P62" s="53">
        <f t="shared" si="3"/>
        <v>0</v>
      </c>
      <c r="Q62" s="14"/>
      <c r="R62" s="14"/>
      <c r="S62" s="53">
        <f t="shared" si="4"/>
        <v>0</v>
      </c>
      <c r="T62" s="14"/>
      <c r="U62" s="14"/>
      <c r="V62" s="53">
        <f t="shared" si="5"/>
        <v>0</v>
      </c>
      <c r="W62" s="14"/>
      <c r="X62" s="14"/>
      <c r="Y62" s="53">
        <f t="shared" si="6"/>
        <v>0</v>
      </c>
      <c r="Z62" s="16"/>
      <c r="AA62" s="16"/>
      <c r="AB62" s="53">
        <f t="shared" si="7"/>
        <v>0</v>
      </c>
      <c r="AC62" s="14"/>
      <c r="AD62" s="14"/>
      <c r="AE62" s="53">
        <f t="shared" si="8"/>
        <v>0</v>
      </c>
      <c r="AF62" s="14"/>
      <c r="AG62" s="14"/>
      <c r="AH62" s="49">
        <f t="shared" si="9"/>
        <v>0</v>
      </c>
      <c r="AI62" s="14"/>
      <c r="AJ62" s="14"/>
      <c r="AK62" s="53">
        <f t="shared" si="10"/>
        <v>0</v>
      </c>
      <c r="AL62" s="14"/>
      <c r="AM62" s="14"/>
      <c r="AN62" s="53">
        <f t="shared" si="11"/>
        <v>0</v>
      </c>
      <c r="AO62" s="14"/>
      <c r="AP62" s="14"/>
      <c r="AQ62" s="53">
        <f t="shared" si="12"/>
        <v>0</v>
      </c>
      <c r="AR62" s="14"/>
      <c r="AS62" s="14"/>
      <c r="AT62" s="53">
        <f t="shared" si="13"/>
        <v>0</v>
      </c>
      <c r="AU62" s="14"/>
      <c r="AV62" s="14"/>
      <c r="AW62" s="53">
        <f t="shared" si="14"/>
        <v>0</v>
      </c>
      <c r="AX62" s="14"/>
      <c r="AY62" s="14"/>
      <c r="AZ62" s="53">
        <f t="shared" si="15"/>
        <v>0</v>
      </c>
      <c r="BA62" s="14"/>
      <c r="BB62" s="14"/>
      <c r="BC62" s="53">
        <f t="shared" si="16"/>
        <v>0</v>
      </c>
      <c r="BD62" s="14"/>
      <c r="BE62" s="14"/>
      <c r="BF62" s="53">
        <f t="shared" si="17"/>
        <v>0</v>
      </c>
      <c r="BG62" s="14"/>
      <c r="BH62" s="14"/>
      <c r="BI62" s="53">
        <f t="shared" si="18"/>
        <v>0</v>
      </c>
      <c r="BJ62" s="14"/>
      <c r="BK62" s="14"/>
      <c r="BL62" s="53">
        <f t="shared" si="19"/>
        <v>0</v>
      </c>
      <c r="BM62" s="14"/>
      <c r="BN62" s="14"/>
      <c r="BO62" s="53">
        <f t="shared" si="20"/>
        <v>0</v>
      </c>
    </row>
    <row r="63" spans="1:67" s="88" customFormat="1" ht="31.5">
      <c r="A63" s="87"/>
      <c r="B63" s="130" t="s">
        <v>131</v>
      </c>
      <c r="C63" s="72">
        <v>20247000</v>
      </c>
      <c r="D63" s="72"/>
      <c r="E63" s="72">
        <v>27487000</v>
      </c>
      <c r="F63" s="72"/>
      <c r="G63" s="73">
        <f t="shared" si="21"/>
        <v>7240000</v>
      </c>
      <c r="H63" s="14">
        <v>20247000</v>
      </c>
      <c r="I63" s="14">
        <v>27487000</v>
      </c>
      <c r="J63" s="53">
        <f t="shared" si="1"/>
        <v>7240000</v>
      </c>
      <c r="K63" s="14"/>
      <c r="L63" s="14"/>
      <c r="M63" s="53">
        <f t="shared" si="2"/>
        <v>0</v>
      </c>
      <c r="N63" s="14"/>
      <c r="O63" s="14"/>
      <c r="P63" s="53">
        <f t="shared" si="3"/>
        <v>0</v>
      </c>
      <c r="Q63" s="14"/>
      <c r="R63" s="14"/>
      <c r="S63" s="53">
        <f t="shared" si="4"/>
        <v>0</v>
      </c>
      <c r="T63" s="14"/>
      <c r="U63" s="14"/>
      <c r="V63" s="53">
        <f t="shared" si="5"/>
        <v>0</v>
      </c>
      <c r="W63" s="14"/>
      <c r="X63" s="14"/>
      <c r="Y63" s="53">
        <f t="shared" si="6"/>
        <v>0</v>
      </c>
      <c r="Z63" s="16"/>
      <c r="AA63" s="16"/>
      <c r="AB63" s="53">
        <f t="shared" si="7"/>
        <v>0</v>
      </c>
      <c r="AC63" s="14"/>
      <c r="AD63" s="14"/>
      <c r="AE63" s="53">
        <f t="shared" si="8"/>
        <v>0</v>
      </c>
      <c r="AF63" s="14"/>
      <c r="AG63" s="14"/>
      <c r="AH63" s="49">
        <f t="shared" si="9"/>
        <v>0</v>
      </c>
      <c r="AI63" s="14"/>
      <c r="AJ63" s="14"/>
      <c r="AK63" s="53">
        <f t="shared" si="10"/>
        <v>0</v>
      </c>
      <c r="AL63" s="14"/>
      <c r="AM63" s="14"/>
      <c r="AN63" s="53">
        <f t="shared" si="11"/>
        <v>0</v>
      </c>
      <c r="AO63" s="14"/>
      <c r="AP63" s="14"/>
      <c r="AQ63" s="53">
        <f t="shared" si="12"/>
        <v>0</v>
      </c>
      <c r="AR63" s="14"/>
      <c r="AS63" s="14"/>
      <c r="AT63" s="53">
        <f t="shared" si="13"/>
        <v>0</v>
      </c>
      <c r="AU63" s="14"/>
      <c r="AV63" s="14"/>
      <c r="AW63" s="53">
        <f t="shared" si="14"/>
        <v>0</v>
      </c>
      <c r="AX63" s="14"/>
      <c r="AY63" s="14"/>
      <c r="AZ63" s="53">
        <f t="shared" si="15"/>
        <v>0</v>
      </c>
      <c r="BA63" s="14"/>
      <c r="BB63" s="14"/>
      <c r="BC63" s="53">
        <f t="shared" si="16"/>
        <v>0</v>
      </c>
      <c r="BD63" s="14"/>
      <c r="BE63" s="14"/>
      <c r="BF63" s="53">
        <f t="shared" si="17"/>
        <v>0</v>
      </c>
      <c r="BG63" s="14"/>
      <c r="BH63" s="14"/>
      <c r="BI63" s="53">
        <f t="shared" si="18"/>
        <v>0</v>
      </c>
      <c r="BJ63" s="14"/>
      <c r="BK63" s="14"/>
      <c r="BL63" s="53">
        <f t="shared" si="19"/>
        <v>0</v>
      </c>
      <c r="BM63" s="14"/>
      <c r="BN63" s="14"/>
      <c r="BO63" s="53">
        <f t="shared" si="20"/>
        <v>0</v>
      </c>
    </row>
    <row r="64" spans="1:67" s="88" customFormat="1" ht="31.5" customHeight="1">
      <c r="A64" s="87"/>
      <c r="B64" s="130" t="s">
        <v>132</v>
      </c>
      <c r="C64" s="72">
        <v>730000000</v>
      </c>
      <c r="D64" s="72"/>
      <c r="E64" s="72">
        <v>738614300</v>
      </c>
      <c r="F64" s="72"/>
      <c r="G64" s="73">
        <f t="shared" si="21"/>
        <v>8614300</v>
      </c>
      <c r="H64" s="14">
        <v>730000000</v>
      </c>
      <c r="I64" s="14">
        <v>738614300</v>
      </c>
      <c r="J64" s="53">
        <f t="shared" si="1"/>
        <v>8614300</v>
      </c>
      <c r="K64" s="14"/>
      <c r="L64" s="14"/>
      <c r="M64" s="53">
        <f t="shared" si="2"/>
        <v>0</v>
      </c>
      <c r="N64" s="14"/>
      <c r="O64" s="14"/>
      <c r="P64" s="53">
        <f t="shared" si="3"/>
        <v>0</v>
      </c>
      <c r="Q64" s="14"/>
      <c r="R64" s="14"/>
      <c r="S64" s="53">
        <f t="shared" si="4"/>
        <v>0</v>
      </c>
      <c r="T64" s="14"/>
      <c r="U64" s="14"/>
      <c r="V64" s="53">
        <f t="shared" si="5"/>
        <v>0</v>
      </c>
      <c r="W64" s="14"/>
      <c r="X64" s="14"/>
      <c r="Y64" s="53">
        <f t="shared" si="6"/>
        <v>0</v>
      </c>
      <c r="Z64" s="16"/>
      <c r="AA64" s="16"/>
      <c r="AB64" s="53">
        <f t="shared" si="7"/>
        <v>0</v>
      </c>
      <c r="AC64" s="14"/>
      <c r="AD64" s="14"/>
      <c r="AE64" s="53">
        <f t="shared" si="8"/>
        <v>0</v>
      </c>
      <c r="AF64" s="14"/>
      <c r="AG64" s="14"/>
      <c r="AH64" s="49">
        <f t="shared" si="9"/>
        <v>0</v>
      </c>
      <c r="AI64" s="14"/>
      <c r="AJ64" s="14"/>
      <c r="AK64" s="53">
        <f t="shared" si="10"/>
        <v>0</v>
      </c>
      <c r="AL64" s="14"/>
      <c r="AM64" s="14"/>
      <c r="AN64" s="53">
        <f t="shared" si="11"/>
        <v>0</v>
      </c>
      <c r="AO64" s="14"/>
      <c r="AP64" s="14"/>
      <c r="AQ64" s="53">
        <f t="shared" si="12"/>
        <v>0</v>
      </c>
      <c r="AR64" s="14"/>
      <c r="AS64" s="14"/>
      <c r="AT64" s="53">
        <f t="shared" si="13"/>
        <v>0</v>
      </c>
      <c r="AU64" s="14"/>
      <c r="AV64" s="14"/>
      <c r="AW64" s="53">
        <f t="shared" si="14"/>
        <v>0</v>
      </c>
      <c r="AX64" s="14"/>
      <c r="AY64" s="14"/>
      <c r="AZ64" s="53">
        <f t="shared" si="15"/>
        <v>0</v>
      </c>
      <c r="BA64" s="14"/>
      <c r="BB64" s="14"/>
      <c r="BC64" s="53">
        <f t="shared" si="16"/>
        <v>0</v>
      </c>
      <c r="BD64" s="14"/>
      <c r="BE64" s="14"/>
      <c r="BF64" s="53">
        <f t="shared" si="17"/>
        <v>0</v>
      </c>
      <c r="BG64" s="14"/>
      <c r="BH64" s="14"/>
      <c r="BI64" s="53">
        <f t="shared" si="18"/>
        <v>0</v>
      </c>
      <c r="BJ64" s="14"/>
      <c r="BK64" s="14"/>
      <c r="BL64" s="53">
        <f t="shared" si="19"/>
        <v>0</v>
      </c>
      <c r="BM64" s="14"/>
      <c r="BN64" s="14"/>
      <c r="BO64" s="53">
        <f t="shared" si="20"/>
        <v>0</v>
      </c>
    </row>
    <row r="65" spans="1:67" s="88" customFormat="1" ht="31.5">
      <c r="A65" s="87"/>
      <c r="B65" s="130" t="s">
        <v>134</v>
      </c>
      <c r="C65" s="72">
        <v>135000000</v>
      </c>
      <c r="D65" s="72"/>
      <c r="E65" s="72">
        <v>336028731</v>
      </c>
      <c r="F65" s="72"/>
      <c r="G65" s="73">
        <f t="shared" si="21"/>
        <v>201028731</v>
      </c>
      <c r="H65" s="14">
        <v>135000000</v>
      </c>
      <c r="I65" s="14">
        <v>336028731</v>
      </c>
      <c r="J65" s="53">
        <f t="shared" si="1"/>
        <v>201028731</v>
      </c>
      <c r="K65" s="14"/>
      <c r="L65" s="14"/>
      <c r="M65" s="53">
        <f t="shared" si="2"/>
        <v>0</v>
      </c>
      <c r="N65" s="14"/>
      <c r="O65" s="14"/>
      <c r="P65" s="53">
        <f t="shared" si="3"/>
        <v>0</v>
      </c>
      <c r="Q65" s="14"/>
      <c r="R65" s="14"/>
      <c r="S65" s="53">
        <f t="shared" si="4"/>
        <v>0</v>
      </c>
      <c r="T65" s="14"/>
      <c r="U65" s="14"/>
      <c r="V65" s="53">
        <f t="shared" si="5"/>
        <v>0</v>
      </c>
      <c r="W65" s="14"/>
      <c r="X65" s="14"/>
      <c r="Y65" s="53">
        <f t="shared" si="6"/>
        <v>0</v>
      </c>
      <c r="Z65" s="16"/>
      <c r="AA65" s="16"/>
      <c r="AB65" s="53">
        <f t="shared" si="7"/>
        <v>0</v>
      </c>
      <c r="AC65" s="14"/>
      <c r="AD65" s="14"/>
      <c r="AE65" s="53">
        <f t="shared" si="8"/>
        <v>0</v>
      </c>
      <c r="AF65" s="14"/>
      <c r="AG65" s="14"/>
      <c r="AH65" s="49">
        <f t="shared" si="9"/>
        <v>0</v>
      </c>
      <c r="AI65" s="14"/>
      <c r="AJ65" s="14"/>
      <c r="AK65" s="53">
        <f t="shared" si="10"/>
        <v>0</v>
      </c>
      <c r="AL65" s="14"/>
      <c r="AM65" s="14"/>
      <c r="AN65" s="53">
        <f t="shared" si="11"/>
        <v>0</v>
      </c>
      <c r="AO65" s="14"/>
      <c r="AP65" s="14"/>
      <c r="AQ65" s="53">
        <f t="shared" si="12"/>
        <v>0</v>
      </c>
      <c r="AR65" s="14"/>
      <c r="AS65" s="14"/>
      <c r="AT65" s="53">
        <f t="shared" si="13"/>
        <v>0</v>
      </c>
      <c r="AU65" s="14"/>
      <c r="AV65" s="14"/>
      <c r="AW65" s="53">
        <f t="shared" si="14"/>
        <v>0</v>
      </c>
      <c r="AX65" s="14"/>
      <c r="AY65" s="14"/>
      <c r="AZ65" s="53">
        <f t="shared" si="15"/>
        <v>0</v>
      </c>
      <c r="BA65" s="14"/>
      <c r="BB65" s="14"/>
      <c r="BC65" s="53">
        <f t="shared" si="16"/>
        <v>0</v>
      </c>
      <c r="BD65" s="14"/>
      <c r="BE65" s="14"/>
      <c r="BF65" s="53">
        <f t="shared" si="17"/>
        <v>0</v>
      </c>
      <c r="BG65" s="14"/>
      <c r="BH65" s="14"/>
      <c r="BI65" s="53">
        <f t="shared" si="18"/>
        <v>0</v>
      </c>
      <c r="BJ65" s="14"/>
      <c r="BK65" s="14"/>
      <c r="BL65" s="53">
        <f t="shared" si="19"/>
        <v>0</v>
      </c>
      <c r="BM65" s="14"/>
      <c r="BN65" s="14"/>
      <c r="BO65" s="53">
        <f t="shared" si="20"/>
        <v>0</v>
      </c>
    </row>
    <row r="66" spans="1:67" s="88" customFormat="1" ht="31.5">
      <c r="A66" s="87"/>
      <c r="B66" s="130" t="s">
        <v>135</v>
      </c>
      <c r="C66" s="72">
        <v>30440061</v>
      </c>
      <c r="D66" s="72"/>
      <c r="E66" s="72">
        <v>30440061</v>
      </c>
      <c r="F66" s="72"/>
      <c r="G66" s="73">
        <f t="shared" si="21"/>
        <v>0</v>
      </c>
      <c r="H66" s="14">
        <v>30440061</v>
      </c>
      <c r="I66" s="14">
        <v>30440061</v>
      </c>
      <c r="J66" s="53">
        <f t="shared" si="1"/>
        <v>0</v>
      </c>
      <c r="K66" s="14"/>
      <c r="L66" s="14"/>
      <c r="M66" s="53">
        <f t="shared" si="2"/>
        <v>0</v>
      </c>
      <c r="N66" s="14"/>
      <c r="O66" s="14"/>
      <c r="P66" s="53">
        <f t="shared" si="3"/>
        <v>0</v>
      </c>
      <c r="Q66" s="14"/>
      <c r="R66" s="14"/>
      <c r="S66" s="53">
        <f t="shared" si="4"/>
        <v>0</v>
      </c>
      <c r="T66" s="14"/>
      <c r="U66" s="14"/>
      <c r="V66" s="53">
        <f t="shared" si="5"/>
        <v>0</v>
      </c>
      <c r="W66" s="14"/>
      <c r="X66" s="14"/>
      <c r="Y66" s="53">
        <f t="shared" si="6"/>
        <v>0</v>
      </c>
      <c r="Z66" s="16"/>
      <c r="AA66" s="16"/>
      <c r="AB66" s="53">
        <f t="shared" si="7"/>
        <v>0</v>
      </c>
      <c r="AC66" s="14"/>
      <c r="AD66" s="14"/>
      <c r="AE66" s="53">
        <f t="shared" si="8"/>
        <v>0</v>
      </c>
      <c r="AF66" s="14"/>
      <c r="AG66" s="14"/>
      <c r="AH66" s="49">
        <f t="shared" si="9"/>
        <v>0</v>
      </c>
      <c r="AI66" s="14"/>
      <c r="AJ66" s="14"/>
      <c r="AK66" s="53">
        <f t="shared" si="10"/>
        <v>0</v>
      </c>
      <c r="AL66" s="14"/>
      <c r="AM66" s="14"/>
      <c r="AN66" s="53">
        <f t="shared" si="11"/>
        <v>0</v>
      </c>
      <c r="AO66" s="14"/>
      <c r="AP66" s="14"/>
      <c r="AQ66" s="53">
        <f t="shared" si="12"/>
        <v>0</v>
      </c>
      <c r="AR66" s="14"/>
      <c r="AS66" s="14"/>
      <c r="AT66" s="53">
        <f t="shared" si="13"/>
        <v>0</v>
      </c>
      <c r="AU66" s="14"/>
      <c r="AV66" s="14"/>
      <c r="AW66" s="53">
        <f t="shared" si="14"/>
        <v>0</v>
      </c>
      <c r="AX66" s="14"/>
      <c r="AY66" s="14"/>
      <c r="AZ66" s="53">
        <f t="shared" si="15"/>
        <v>0</v>
      </c>
      <c r="BA66" s="14"/>
      <c r="BB66" s="14"/>
      <c r="BC66" s="53">
        <f t="shared" si="16"/>
        <v>0</v>
      </c>
      <c r="BD66" s="14"/>
      <c r="BE66" s="14"/>
      <c r="BF66" s="53">
        <f t="shared" si="17"/>
        <v>0</v>
      </c>
      <c r="BG66" s="14"/>
      <c r="BH66" s="14"/>
      <c r="BI66" s="53">
        <f t="shared" si="18"/>
        <v>0</v>
      </c>
      <c r="BJ66" s="14"/>
      <c r="BK66" s="14"/>
      <c r="BL66" s="53">
        <f t="shared" si="19"/>
        <v>0</v>
      </c>
      <c r="BM66" s="14"/>
      <c r="BN66" s="14"/>
      <c r="BO66" s="53">
        <f t="shared" si="20"/>
        <v>0</v>
      </c>
    </row>
    <row r="67" spans="1:67" s="88" customFormat="1" ht="31.5">
      <c r="A67" s="87"/>
      <c r="B67" s="130" t="s">
        <v>141</v>
      </c>
      <c r="C67" s="72"/>
      <c r="D67" s="72"/>
      <c r="E67" s="72">
        <v>119091409</v>
      </c>
      <c r="F67" s="72"/>
      <c r="G67" s="73">
        <f t="shared" si="21"/>
        <v>119091409</v>
      </c>
      <c r="H67" s="14"/>
      <c r="I67" s="14">
        <v>71204085</v>
      </c>
      <c r="J67" s="53">
        <f t="shared" si="1"/>
        <v>71204085</v>
      </c>
      <c r="K67" s="14"/>
      <c r="L67" s="14">
        <v>35915493</v>
      </c>
      <c r="M67" s="53">
        <f t="shared" si="2"/>
        <v>35915493</v>
      </c>
      <c r="N67" s="14"/>
      <c r="O67" s="14"/>
      <c r="P67" s="53">
        <f t="shared" si="3"/>
        <v>0</v>
      </c>
      <c r="Q67" s="14"/>
      <c r="R67" s="14"/>
      <c r="S67" s="53">
        <f t="shared" si="4"/>
        <v>0</v>
      </c>
      <c r="T67" s="14"/>
      <c r="U67" s="14"/>
      <c r="V67" s="53">
        <f t="shared" si="5"/>
        <v>0</v>
      </c>
      <c r="W67" s="14"/>
      <c r="X67" s="14"/>
      <c r="Y67" s="53">
        <f t="shared" si="6"/>
        <v>0</v>
      </c>
      <c r="Z67" s="16"/>
      <c r="AA67" s="16"/>
      <c r="AB67" s="53">
        <f t="shared" si="7"/>
        <v>0</v>
      </c>
      <c r="AC67" s="14"/>
      <c r="AD67" s="14"/>
      <c r="AE67" s="53">
        <f t="shared" si="8"/>
        <v>0</v>
      </c>
      <c r="AF67" s="14"/>
      <c r="AG67" s="14"/>
      <c r="AH67" s="49">
        <f t="shared" si="9"/>
        <v>0</v>
      </c>
      <c r="AI67" s="14"/>
      <c r="AJ67" s="14"/>
      <c r="AK67" s="53">
        <f t="shared" si="10"/>
        <v>0</v>
      </c>
      <c r="AL67" s="14"/>
      <c r="AM67" s="14"/>
      <c r="AN67" s="53">
        <f t="shared" si="11"/>
        <v>0</v>
      </c>
      <c r="AO67" s="14"/>
      <c r="AP67" s="14"/>
      <c r="AQ67" s="53">
        <f t="shared" si="12"/>
        <v>0</v>
      </c>
      <c r="AR67" s="14"/>
      <c r="AS67" s="14"/>
      <c r="AT67" s="53">
        <f t="shared" si="13"/>
        <v>0</v>
      </c>
      <c r="AU67" s="14"/>
      <c r="AV67" s="14"/>
      <c r="AW67" s="53">
        <f t="shared" si="14"/>
        <v>0</v>
      </c>
      <c r="AX67" s="14"/>
      <c r="AY67" s="14"/>
      <c r="AZ67" s="53">
        <f t="shared" si="15"/>
        <v>0</v>
      </c>
      <c r="BA67" s="14"/>
      <c r="BB67" s="14"/>
      <c r="BC67" s="53">
        <f t="shared" si="16"/>
        <v>0</v>
      </c>
      <c r="BD67" s="14"/>
      <c r="BE67" s="14"/>
      <c r="BF67" s="53">
        <f t="shared" si="17"/>
        <v>0</v>
      </c>
      <c r="BG67" s="14"/>
      <c r="BH67" s="14"/>
      <c r="BI67" s="53">
        <f t="shared" si="18"/>
        <v>0</v>
      </c>
      <c r="BJ67" s="14"/>
      <c r="BK67" s="14"/>
      <c r="BL67" s="53">
        <f t="shared" si="19"/>
        <v>0</v>
      </c>
      <c r="BM67" s="14"/>
      <c r="BN67" s="14">
        <v>11971831</v>
      </c>
      <c r="BO67" s="53">
        <f t="shared" si="20"/>
        <v>11971831</v>
      </c>
    </row>
    <row r="68" spans="1:67" s="88" customFormat="1" ht="30.75" customHeight="1">
      <c r="A68" s="87"/>
      <c r="B68" s="130" t="s">
        <v>142</v>
      </c>
      <c r="C68" s="72"/>
      <c r="D68" s="72"/>
      <c r="E68" s="72">
        <v>1415310</v>
      </c>
      <c r="F68" s="72"/>
      <c r="G68" s="73">
        <f t="shared" si="21"/>
        <v>1415310</v>
      </c>
      <c r="H68" s="14"/>
      <c r="I68" s="14"/>
      <c r="J68" s="53">
        <f t="shared" si="1"/>
        <v>0</v>
      </c>
      <c r="K68" s="14"/>
      <c r="L68" s="14">
        <v>1415310</v>
      </c>
      <c r="M68" s="53">
        <f t="shared" si="2"/>
        <v>1415310</v>
      </c>
      <c r="N68" s="14"/>
      <c r="O68" s="14"/>
      <c r="P68" s="53">
        <f t="shared" si="3"/>
        <v>0</v>
      </c>
      <c r="Q68" s="14"/>
      <c r="R68" s="14"/>
      <c r="S68" s="53">
        <f t="shared" si="4"/>
        <v>0</v>
      </c>
      <c r="T68" s="14"/>
      <c r="U68" s="14"/>
      <c r="V68" s="53">
        <f t="shared" si="5"/>
        <v>0</v>
      </c>
      <c r="W68" s="14"/>
      <c r="X68" s="14"/>
      <c r="Y68" s="53">
        <f t="shared" si="6"/>
        <v>0</v>
      </c>
      <c r="Z68" s="16"/>
      <c r="AA68" s="16"/>
      <c r="AB68" s="53">
        <f t="shared" si="7"/>
        <v>0</v>
      </c>
      <c r="AC68" s="14"/>
      <c r="AD68" s="14"/>
      <c r="AE68" s="53">
        <f t="shared" si="8"/>
        <v>0</v>
      </c>
      <c r="AF68" s="14"/>
      <c r="AG68" s="14"/>
      <c r="AH68" s="49">
        <f t="shared" si="9"/>
        <v>0</v>
      </c>
      <c r="AI68" s="14"/>
      <c r="AJ68" s="14"/>
      <c r="AK68" s="53">
        <f t="shared" si="10"/>
        <v>0</v>
      </c>
      <c r="AL68" s="14"/>
      <c r="AM68" s="14"/>
      <c r="AN68" s="53">
        <f t="shared" si="11"/>
        <v>0</v>
      </c>
      <c r="AO68" s="14"/>
      <c r="AP68" s="14"/>
      <c r="AQ68" s="53">
        <f t="shared" si="12"/>
        <v>0</v>
      </c>
      <c r="AR68" s="14"/>
      <c r="AS68" s="14"/>
      <c r="AT68" s="53">
        <f t="shared" si="13"/>
        <v>0</v>
      </c>
      <c r="AU68" s="14"/>
      <c r="AV68" s="14"/>
      <c r="AW68" s="53">
        <f t="shared" si="14"/>
        <v>0</v>
      </c>
      <c r="AX68" s="14"/>
      <c r="AY68" s="14"/>
      <c r="AZ68" s="53">
        <f t="shared" si="15"/>
        <v>0</v>
      </c>
      <c r="BA68" s="14"/>
      <c r="BB68" s="14"/>
      <c r="BC68" s="53">
        <f t="shared" si="16"/>
        <v>0</v>
      </c>
      <c r="BD68" s="14"/>
      <c r="BE68" s="14"/>
      <c r="BF68" s="53">
        <f t="shared" si="17"/>
        <v>0</v>
      </c>
      <c r="BG68" s="14"/>
      <c r="BH68" s="14"/>
      <c r="BI68" s="53">
        <f t="shared" si="18"/>
        <v>0</v>
      </c>
      <c r="BJ68" s="14"/>
      <c r="BK68" s="14"/>
      <c r="BL68" s="53">
        <f t="shared" si="19"/>
        <v>0</v>
      </c>
      <c r="BM68" s="14"/>
      <c r="BN68" s="14"/>
      <c r="BO68" s="53">
        <f t="shared" si="20"/>
        <v>0</v>
      </c>
    </row>
    <row r="69" spans="1:67" s="88" customFormat="1" ht="31.5">
      <c r="A69" s="87"/>
      <c r="B69" s="130" t="s">
        <v>143</v>
      </c>
      <c r="C69" s="72"/>
      <c r="D69" s="72"/>
      <c r="E69" s="72">
        <v>200000000</v>
      </c>
      <c r="F69" s="72"/>
      <c r="G69" s="73">
        <f t="shared" si="21"/>
        <v>200000000</v>
      </c>
      <c r="H69" s="14"/>
      <c r="I69" s="14"/>
      <c r="J69" s="53">
        <f t="shared" si="1"/>
        <v>0</v>
      </c>
      <c r="K69" s="14"/>
      <c r="L69" s="14">
        <v>200000000</v>
      </c>
      <c r="M69" s="53">
        <f t="shared" si="2"/>
        <v>200000000</v>
      </c>
      <c r="N69" s="14"/>
      <c r="O69" s="14"/>
      <c r="P69" s="53">
        <f t="shared" si="3"/>
        <v>0</v>
      </c>
      <c r="Q69" s="14"/>
      <c r="R69" s="14"/>
      <c r="S69" s="53">
        <f t="shared" si="4"/>
        <v>0</v>
      </c>
      <c r="T69" s="14"/>
      <c r="U69" s="14"/>
      <c r="V69" s="53">
        <f t="shared" si="5"/>
        <v>0</v>
      </c>
      <c r="W69" s="14"/>
      <c r="X69" s="14"/>
      <c r="Y69" s="53">
        <f t="shared" si="6"/>
        <v>0</v>
      </c>
      <c r="Z69" s="16"/>
      <c r="AA69" s="16"/>
      <c r="AB69" s="53">
        <f t="shared" si="7"/>
        <v>0</v>
      </c>
      <c r="AC69" s="14"/>
      <c r="AD69" s="14"/>
      <c r="AE69" s="53">
        <f t="shared" si="8"/>
        <v>0</v>
      </c>
      <c r="AF69" s="14"/>
      <c r="AG69" s="14"/>
      <c r="AH69" s="49">
        <f t="shared" si="9"/>
        <v>0</v>
      </c>
      <c r="AI69" s="14"/>
      <c r="AJ69" s="14"/>
      <c r="AK69" s="53">
        <f t="shared" si="10"/>
        <v>0</v>
      </c>
      <c r="AL69" s="14"/>
      <c r="AM69" s="14"/>
      <c r="AN69" s="53">
        <f t="shared" si="11"/>
        <v>0</v>
      </c>
      <c r="AO69" s="14"/>
      <c r="AP69" s="14"/>
      <c r="AQ69" s="53">
        <f t="shared" si="12"/>
        <v>0</v>
      </c>
      <c r="AR69" s="14"/>
      <c r="AS69" s="14"/>
      <c r="AT69" s="53">
        <f t="shared" si="13"/>
        <v>0</v>
      </c>
      <c r="AU69" s="14"/>
      <c r="AV69" s="14"/>
      <c r="AW69" s="53">
        <f t="shared" si="14"/>
        <v>0</v>
      </c>
      <c r="AX69" s="14"/>
      <c r="AY69" s="14"/>
      <c r="AZ69" s="53">
        <f t="shared" si="15"/>
        <v>0</v>
      </c>
      <c r="BA69" s="14"/>
      <c r="BB69" s="14"/>
      <c r="BC69" s="53">
        <f t="shared" si="16"/>
        <v>0</v>
      </c>
      <c r="BD69" s="14"/>
      <c r="BE69" s="14"/>
      <c r="BF69" s="53">
        <f t="shared" si="17"/>
        <v>0</v>
      </c>
      <c r="BG69" s="14"/>
      <c r="BH69" s="14"/>
      <c r="BI69" s="53">
        <f t="shared" si="18"/>
        <v>0</v>
      </c>
      <c r="BJ69" s="14"/>
      <c r="BK69" s="14"/>
      <c r="BL69" s="53">
        <f t="shared" si="19"/>
        <v>0</v>
      </c>
      <c r="BM69" s="14"/>
      <c r="BN69" s="14"/>
      <c r="BO69" s="53">
        <f t="shared" si="20"/>
        <v>0</v>
      </c>
    </row>
    <row r="70" spans="1:67" s="4" customFormat="1" ht="15.75">
      <c r="A70" s="3"/>
      <c r="B70" s="6"/>
      <c r="C70" s="109"/>
      <c r="D70" s="84"/>
      <c r="E70" s="109"/>
      <c r="F70" s="84"/>
      <c r="G70" s="73"/>
      <c r="H70" s="12"/>
      <c r="I70" s="12"/>
      <c r="J70" s="53"/>
      <c r="K70" s="12"/>
      <c r="L70" s="12"/>
      <c r="M70" s="53"/>
      <c r="N70" s="12"/>
      <c r="O70" s="12"/>
      <c r="P70" s="53"/>
      <c r="Q70" s="12"/>
      <c r="R70" s="12"/>
      <c r="S70" s="53"/>
      <c r="T70" s="12"/>
      <c r="U70" s="12"/>
      <c r="V70" s="53"/>
      <c r="W70" s="12"/>
      <c r="X70" s="12"/>
      <c r="Y70" s="53"/>
      <c r="Z70" s="12"/>
      <c r="AA70" s="12"/>
      <c r="AB70" s="53"/>
      <c r="AC70" s="12"/>
      <c r="AD70" s="12"/>
      <c r="AE70" s="53"/>
      <c r="AF70" s="12"/>
      <c r="AG70" s="12"/>
      <c r="AH70" s="49"/>
      <c r="AI70" s="12"/>
      <c r="AJ70" s="12"/>
      <c r="AK70" s="53"/>
      <c r="AL70" s="12"/>
      <c r="AM70" s="12"/>
      <c r="AN70" s="53"/>
      <c r="AO70" s="12"/>
      <c r="AP70" s="12"/>
      <c r="AQ70" s="53"/>
      <c r="AR70" s="12"/>
      <c r="AS70" s="12"/>
      <c r="AT70" s="53"/>
      <c r="AU70" s="12"/>
      <c r="AV70" s="12"/>
      <c r="AW70" s="53"/>
      <c r="AX70" s="12"/>
      <c r="AY70" s="12"/>
      <c r="AZ70" s="53"/>
      <c r="BA70" s="12"/>
      <c r="BB70" s="12"/>
      <c r="BC70" s="53"/>
      <c r="BD70" s="12"/>
      <c r="BE70" s="12"/>
      <c r="BF70" s="53"/>
      <c r="BG70" s="12"/>
      <c r="BH70" s="12"/>
      <c r="BI70" s="12"/>
      <c r="BJ70" s="12"/>
      <c r="BK70" s="12"/>
      <c r="BL70" s="53"/>
      <c r="BM70" s="12"/>
      <c r="BN70" s="12"/>
      <c r="BO70" s="53"/>
    </row>
    <row r="71" spans="1:85" s="26" customFormat="1" ht="15.75">
      <c r="A71" s="23"/>
      <c r="B71" s="134"/>
      <c r="C71" s="24"/>
      <c r="D71" s="108"/>
      <c r="E71" s="24"/>
      <c r="F71" s="108"/>
      <c r="G71" s="5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5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4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</row>
    <row r="72" spans="1:67" s="123" customFormat="1" ht="15.75">
      <c r="A72" s="60"/>
      <c r="B72" s="135" t="s">
        <v>37</v>
      </c>
      <c r="C72" s="122">
        <v>22185820311</v>
      </c>
      <c r="D72" s="58">
        <v>4900000</v>
      </c>
      <c r="E72" s="122">
        <f>SUM(E73:E118)</f>
        <v>22697086077</v>
      </c>
      <c r="F72" s="58">
        <v>4900000</v>
      </c>
      <c r="G72" s="52">
        <f aca="true" t="shared" si="22" ref="G72:G118">E72-C72</f>
        <v>511265766</v>
      </c>
      <c r="H72" s="60">
        <v>9390033012</v>
      </c>
      <c r="I72" s="52">
        <f>SUM(I73:I118)</f>
        <v>9623539348</v>
      </c>
      <c r="J72" s="58">
        <f>I72-H72</f>
        <v>233506336</v>
      </c>
      <c r="K72" s="58">
        <v>2872333467</v>
      </c>
      <c r="L72" s="58">
        <f>SUM(L73:L118)</f>
        <v>2951038653</v>
      </c>
      <c r="M72" s="52">
        <f>L72-K72</f>
        <v>78705186</v>
      </c>
      <c r="N72" s="58">
        <v>635909747</v>
      </c>
      <c r="O72" s="58">
        <f>SUM(O73:O118)</f>
        <v>650577656</v>
      </c>
      <c r="P72" s="52">
        <f>O72-N72</f>
        <v>14667909</v>
      </c>
      <c r="Q72" s="58">
        <v>645218588</v>
      </c>
      <c r="R72" s="58">
        <f>SUM(R73:R118)</f>
        <v>659493260</v>
      </c>
      <c r="S72" s="52">
        <f>R72-Q72</f>
        <v>14274672</v>
      </c>
      <c r="T72" s="58">
        <v>1282616832</v>
      </c>
      <c r="U72" s="58">
        <f>SUM(U73:U118)</f>
        <v>1311933222</v>
      </c>
      <c r="V72" s="50">
        <f>U72-T72</f>
        <v>29316390</v>
      </c>
      <c r="W72" s="58">
        <v>840511280</v>
      </c>
      <c r="X72" s="58">
        <f>SUM(X73:X118)</f>
        <v>863618734</v>
      </c>
      <c r="Y72" s="50">
        <f>X72-W72</f>
        <v>23107454</v>
      </c>
      <c r="Z72" s="58">
        <v>1019237213</v>
      </c>
      <c r="AA72" s="58">
        <f>SUM(AA73:AA118)</f>
        <v>1046433502</v>
      </c>
      <c r="AB72" s="52">
        <f>AA72-Z72</f>
        <v>27196289</v>
      </c>
      <c r="AC72" s="58">
        <v>254623271</v>
      </c>
      <c r="AD72" s="58">
        <f>SUM(AD73:AD118)</f>
        <v>259067957</v>
      </c>
      <c r="AE72" s="52">
        <f>AD72-AC72</f>
        <v>4444686</v>
      </c>
      <c r="AF72" s="58">
        <v>328920196</v>
      </c>
      <c r="AG72" s="58">
        <f>SUM(AG73:AG118)</f>
        <v>335699277</v>
      </c>
      <c r="AH72" s="58">
        <f>AG72-AF72</f>
        <v>6779081</v>
      </c>
      <c r="AI72" s="58">
        <v>176932028</v>
      </c>
      <c r="AJ72" s="58">
        <f>SUM(AJ73:AJ118)</f>
        <v>179131160</v>
      </c>
      <c r="AK72" s="52">
        <f>AJ72-AI72</f>
        <v>2199132</v>
      </c>
      <c r="AL72" s="58">
        <v>636072390</v>
      </c>
      <c r="AM72" s="58">
        <f>SUM(AM73:AM118)</f>
        <v>647120250</v>
      </c>
      <c r="AN72" s="52">
        <f>AM72-AL72</f>
        <v>11047860</v>
      </c>
      <c r="AO72" s="62">
        <v>588911011</v>
      </c>
      <c r="AP72" s="62">
        <f>SUM(AP73:AP118)</f>
        <v>598300580</v>
      </c>
      <c r="AQ72" s="52">
        <f>AP72-AO72</f>
        <v>9389569</v>
      </c>
      <c r="AR72" s="58">
        <v>276211059</v>
      </c>
      <c r="AS72" s="58">
        <f>SUM(AS73:AS118)</f>
        <v>279924614</v>
      </c>
      <c r="AT72" s="52">
        <f>AS72-AR72</f>
        <v>3713555</v>
      </c>
      <c r="AU72" s="58">
        <v>239709150</v>
      </c>
      <c r="AV72" s="58">
        <f>SUM(AV73:AV118)</f>
        <v>245172486</v>
      </c>
      <c r="AW72" s="52">
        <f>AV72-AU72</f>
        <v>5463336</v>
      </c>
      <c r="AX72" s="58">
        <v>372929932</v>
      </c>
      <c r="AY72" s="58">
        <f>SUM(AY73:AY118)</f>
        <v>378393810</v>
      </c>
      <c r="AZ72" s="52">
        <f>AY72-AX72</f>
        <v>5463878</v>
      </c>
      <c r="BA72" s="58">
        <v>426251347</v>
      </c>
      <c r="BB72" s="58">
        <f>SUM(BB73:BB118)</f>
        <v>432416826</v>
      </c>
      <c r="BC72" s="52">
        <f>BB72-BA72</f>
        <v>6165479</v>
      </c>
      <c r="BD72" s="58">
        <v>276790326</v>
      </c>
      <c r="BE72" s="58">
        <f>SUM(BE73:BE118)</f>
        <v>281866590</v>
      </c>
      <c r="BF72" s="52">
        <f>BE72-BD72</f>
        <v>5076264</v>
      </c>
      <c r="BG72" s="58">
        <v>384231973</v>
      </c>
      <c r="BH72" s="58">
        <f>SUM(BH73:BH118)</f>
        <v>391852724</v>
      </c>
      <c r="BI72" s="52">
        <f>BH72-BG72</f>
        <v>7620751</v>
      </c>
      <c r="BJ72" s="58">
        <v>355005226</v>
      </c>
      <c r="BK72" s="58">
        <f>SUM(BK73:BK118)</f>
        <v>358383571</v>
      </c>
      <c r="BL72" s="52">
        <f>BK72-BJ72</f>
        <v>3378345</v>
      </c>
      <c r="BM72" s="58">
        <v>1178472263</v>
      </c>
      <c r="BN72" s="58">
        <f>SUM(BN73:BN118)</f>
        <v>1198221857</v>
      </c>
      <c r="BO72" s="52">
        <f>BN72-BM72</f>
        <v>19749594</v>
      </c>
    </row>
    <row r="73" spans="1:67" s="78" customFormat="1" ht="31.5">
      <c r="A73" s="3"/>
      <c r="B73" s="6" t="s">
        <v>27</v>
      </c>
      <c r="C73" s="10">
        <v>8416000</v>
      </c>
      <c r="D73" s="84"/>
      <c r="E73" s="10">
        <v>8416000</v>
      </c>
      <c r="F73" s="84"/>
      <c r="G73" s="49">
        <f t="shared" si="22"/>
        <v>0</v>
      </c>
      <c r="H73" s="49">
        <v>2722547</v>
      </c>
      <c r="I73" s="49">
        <v>2722547</v>
      </c>
      <c r="J73" s="48">
        <f aca="true" t="shared" si="23" ref="J73:J118">I73-H73</f>
        <v>0</v>
      </c>
      <c r="K73" s="12">
        <v>978899</v>
      </c>
      <c r="L73" s="12">
        <v>978899</v>
      </c>
      <c r="M73" s="49">
        <f aca="true" t="shared" si="24" ref="M73:M102">L73-K73</f>
        <v>0</v>
      </c>
      <c r="N73" s="48">
        <v>279519</v>
      </c>
      <c r="O73" s="48">
        <v>224519</v>
      </c>
      <c r="P73" s="49">
        <f aca="true" t="shared" si="25" ref="P73:P102">O73-N73</f>
        <v>-55000</v>
      </c>
      <c r="Q73" s="19">
        <v>304123</v>
      </c>
      <c r="R73" s="19">
        <v>304123</v>
      </c>
      <c r="S73" s="49">
        <f aca="true" t="shared" si="26" ref="S73:S102">R73-Q73</f>
        <v>0</v>
      </c>
      <c r="T73" s="10">
        <v>374875</v>
      </c>
      <c r="U73" s="10">
        <v>374875</v>
      </c>
      <c r="V73" s="51">
        <f aca="true" t="shared" si="27" ref="V73:V102">U73-T73</f>
        <v>0</v>
      </c>
      <c r="W73" s="12">
        <v>404865</v>
      </c>
      <c r="X73" s="12">
        <v>404865</v>
      </c>
      <c r="Y73" s="51">
        <f aca="true" t="shared" si="28" ref="Y73:Y102">X73-W73</f>
        <v>0</v>
      </c>
      <c r="Z73" s="12">
        <v>529049</v>
      </c>
      <c r="AA73" s="12">
        <v>529049</v>
      </c>
      <c r="AB73" s="49">
        <f aca="true" t="shared" si="29" ref="AB73:AB102">AA73-Z73</f>
        <v>0</v>
      </c>
      <c r="AC73" s="12">
        <v>149950</v>
      </c>
      <c r="AD73" s="12">
        <v>149950</v>
      </c>
      <c r="AE73" s="49">
        <f aca="true" t="shared" si="30" ref="AE73:AE102">AD73-AC73</f>
        <v>0</v>
      </c>
      <c r="AF73" s="12">
        <v>149950</v>
      </c>
      <c r="AG73" s="12">
        <v>149950</v>
      </c>
      <c r="AH73" s="48">
        <f aca="true" t="shared" si="31" ref="AH73:AH102">AG73-AF73</f>
        <v>0</v>
      </c>
      <c r="AI73" s="12">
        <v>219539</v>
      </c>
      <c r="AJ73" s="12">
        <v>219539</v>
      </c>
      <c r="AK73" s="49">
        <f aca="true" t="shared" si="32" ref="AK73:AK102">AJ73-AI73</f>
        <v>0</v>
      </c>
      <c r="AL73" s="12">
        <v>264524</v>
      </c>
      <c r="AM73" s="12">
        <v>264524</v>
      </c>
      <c r="AN73" s="49">
        <f aca="true" t="shared" si="33" ref="AN73:AN102">AM73-AL73</f>
        <v>0</v>
      </c>
      <c r="AO73" s="21">
        <v>414475</v>
      </c>
      <c r="AP73" s="21">
        <v>414475</v>
      </c>
      <c r="AQ73" s="49">
        <f aca="true" t="shared" si="34" ref="AQ73:AQ102">AP73-AO73</f>
        <v>0</v>
      </c>
      <c r="AR73" s="12">
        <v>414475</v>
      </c>
      <c r="AS73" s="12">
        <v>414475</v>
      </c>
      <c r="AT73" s="49">
        <f aca="true" t="shared" si="35" ref="AT73:AT102">AS73-AR73</f>
        <v>0</v>
      </c>
      <c r="AU73" s="47">
        <v>29990</v>
      </c>
      <c r="AV73" s="47">
        <v>29990</v>
      </c>
      <c r="AW73" s="49">
        <f aca="true" t="shared" si="36" ref="AW73:AW102">AV73-AU73</f>
        <v>0</v>
      </c>
      <c r="AX73" s="12">
        <v>119960</v>
      </c>
      <c r="AY73" s="12">
        <v>119960</v>
      </c>
      <c r="AZ73" s="49">
        <f aca="true" t="shared" si="37" ref="AZ73:AZ102">AY73-AX73</f>
        <v>0</v>
      </c>
      <c r="BA73" s="12">
        <v>104965</v>
      </c>
      <c r="BB73" s="12">
        <v>104965</v>
      </c>
      <c r="BC73" s="49">
        <f aca="true" t="shared" si="38" ref="BC73:BC102">BB73-BA73</f>
        <v>0</v>
      </c>
      <c r="BD73" s="12">
        <v>89970</v>
      </c>
      <c r="BE73" s="12">
        <v>89970</v>
      </c>
      <c r="BF73" s="49">
        <f aca="true" t="shared" si="39" ref="BF73:BF102">BE73-BD73</f>
        <v>0</v>
      </c>
      <c r="BG73" s="12">
        <v>149950</v>
      </c>
      <c r="BH73" s="12">
        <v>149950</v>
      </c>
      <c r="BI73" s="49">
        <f aca="true" t="shared" si="40" ref="BI73:BI102">BH73-BG73</f>
        <v>0</v>
      </c>
      <c r="BJ73" s="12">
        <v>384485</v>
      </c>
      <c r="BK73" s="12">
        <v>384485</v>
      </c>
      <c r="BL73" s="49">
        <f aca="true" t="shared" si="41" ref="BL73:BL102">BK73-BJ73</f>
        <v>0</v>
      </c>
      <c r="BM73" s="12">
        <v>329890</v>
      </c>
      <c r="BN73" s="12">
        <v>384890</v>
      </c>
      <c r="BO73" s="49">
        <f aca="true" t="shared" si="42" ref="BO73:BO102">BN73-BM73</f>
        <v>55000</v>
      </c>
    </row>
    <row r="74" spans="1:67" s="78" customFormat="1" ht="47.25">
      <c r="A74" s="3"/>
      <c r="B74" s="6" t="s">
        <v>23</v>
      </c>
      <c r="C74" s="10">
        <v>443073000</v>
      </c>
      <c r="D74" s="84"/>
      <c r="E74" s="10">
        <v>488373000</v>
      </c>
      <c r="F74" s="84"/>
      <c r="G74" s="49">
        <f t="shared" si="22"/>
        <v>45300000</v>
      </c>
      <c r="H74" s="49">
        <v>237993000</v>
      </c>
      <c r="I74" s="49">
        <v>258931000</v>
      </c>
      <c r="J74" s="48">
        <f t="shared" si="23"/>
        <v>20938000</v>
      </c>
      <c r="K74" s="12">
        <v>74415000</v>
      </c>
      <c r="L74" s="12">
        <v>83995000</v>
      </c>
      <c r="M74" s="49">
        <f t="shared" si="24"/>
        <v>9580000</v>
      </c>
      <c r="N74" s="48">
        <v>15132000</v>
      </c>
      <c r="O74" s="48">
        <v>17071000</v>
      </c>
      <c r="P74" s="49">
        <f t="shared" si="25"/>
        <v>1939000</v>
      </c>
      <c r="Q74" s="19">
        <v>5014000</v>
      </c>
      <c r="R74" s="19">
        <v>5646000</v>
      </c>
      <c r="S74" s="49">
        <f t="shared" si="26"/>
        <v>632000</v>
      </c>
      <c r="T74" s="10">
        <v>20035000</v>
      </c>
      <c r="U74" s="10">
        <v>22642000</v>
      </c>
      <c r="V74" s="51">
        <f t="shared" si="27"/>
        <v>2607000</v>
      </c>
      <c r="W74" s="12">
        <v>13383000</v>
      </c>
      <c r="X74" s="12">
        <v>15103000</v>
      </c>
      <c r="Y74" s="51">
        <f t="shared" si="28"/>
        <v>1720000</v>
      </c>
      <c r="Z74" s="12">
        <v>17978000</v>
      </c>
      <c r="AA74" s="12">
        <v>18890000</v>
      </c>
      <c r="AB74" s="49">
        <f t="shared" si="29"/>
        <v>912000</v>
      </c>
      <c r="AC74" s="12">
        <v>1250000</v>
      </c>
      <c r="AD74" s="12">
        <v>1415000</v>
      </c>
      <c r="AE74" s="49">
        <f t="shared" si="30"/>
        <v>165000</v>
      </c>
      <c r="AF74" s="12">
        <v>2092000</v>
      </c>
      <c r="AG74" s="12">
        <v>2353000</v>
      </c>
      <c r="AH74" s="48">
        <f t="shared" si="31"/>
        <v>261000</v>
      </c>
      <c r="AI74" s="12">
        <v>1037000</v>
      </c>
      <c r="AJ74" s="12">
        <v>1194000</v>
      </c>
      <c r="AK74" s="49">
        <f t="shared" si="32"/>
        <v>157000</v>
      </c>
      <c r="AL74" s="12">
        <v>8286000</v>
      </c>
      <c r="AM74" s="12">
        <v>9182000</v>
      </c>
      <c r="AN74" s="49">
        <f t="shared" si="33"/>
        <v>896000</v>
      </c>
      <c r="AO74" s="21">
        <v>6881000</v>
      </c>
      <c r="AP74" s="21">
        <v>7478000</v>
      </c>
      <c r="AQ74" s="49">
        <f t="shared" si="34"/>
        <v>597000</v>
      </c>
      <c r="AR74" s="12">
        <v>1880000</v>
      </c>
      <c r="AS74" s="12">
        <v>1975000</v>
      </c>
      <c r="AT74" s="49">
        <f t="shared" si="35"/>
        <v>95000</v>
      </c>
      <c r="AU74" s="12">
        <v>2115000</v>
      </c>
      <c r="AV74" s="12">
        <v>2556000</v>
      </c>
      <c r="AW74" s="49">
        <f t="shared" si="36"/>
        <v>441000</v>
      </c>
      <c r="AX74" s="12">
        <v>3316000</v>
      </c>
      <c r="AY74" s="12">
        <v>3723000</v>
      </c>
      <c r="AZ74" s="49">
        <f t="shared" si="37"/>
        <v>407000</v>
      </c>
      <c r="BA74" s="12">
        <v>3593000</v>
      </c>
      <c r="BB74" s="12">
        <v>4062000</v>
      </c>
      <c r="BC74" s="49">
        <f t="shared" si="38"/>
        <v>469000</v>
      </c>
      <c r="BD74" s="12">
        <v>1466000</v>
      </c>
      <c r="BE74" s="12">
        <v>1679000</v>
      </c>
      <c r="BF74" s="49">
        <f t="shared" si="39"/>
        <v>213000</v>
      </c>
      <c r="BG74" s="12">
        <v>2531000</v>
      </c>
      <c r="BH74" s="12">
        <v>2921000</v>
      </c>
      <c r="BI74" s="49">
        <f t="shared" si="40"/>
        <v>390000</v>
      </c>
      <c r="BJ74" s="12">
        <v>2655000</v>
      </c>
      <c r="BK74" s="12">
        <v>3005000</v>
      </c>
      <c r="BL74" s="49">
        <f t="shared" si="41"/>
        <v>350000</v>
      </c>
      <c r="BM74" s="12">
        <v>22021000</v>
      </c>
      <c r="BN74" s="12">
        <v>24552000</v>
      </c>
      <c r="BO74" s="49">
        <f t="shared" si="42"/>
        <v>2531000</v>
      </c>
    </row>
    <row r="75" spans="1:67" s="78" customFormat="1" ht="31.5">
      <c r="A75" s="3"/>
      <c r="B75" s="6" t="s">
        <v>24</v>
      </c>
      <c r="C75" s="10">
        <v>588060000</v>
      </c>
      <c r="D75" s="84"/>
      <c r="E75" s="10">
        <v>587160000</v>
      </c>
      <c r="F75" s="84"/>
      <c r="G75" s="49">
        <f t="shared" si="22"/>
        <v>-900000</v>
      </c>
      <c r="H75" s="49">
        <v>180849765</v>
      </c>
      <c r="I75" s="49">
        <v>180849765</v>
      </c>
      <c r="J75" s="48">
        <f t="shared" si="23"/>
        <v>0</v>
      </c>
      <c r="K75" s="12">
        <v>59045835</v>
      </c>
      <c r="L75" s="12">
        <v>59045835</v>
      </c>
      <c r="M75" s="49">
        <f t="shared" si="24"/>
        <v>0</v>
      </c>
      <c r="N75" s="48">
        <v>13673444</v>
      </c>
      <c r="O75" s="48">
        <v>13673444</v>
      </c>
      <c r="P75" s="49">
        <f t="shared" si="25"/>
        <v>0</v>
      </c>
      <c r="Q75" s="19">
        <v>20026481</v>
      </c>
      <c r="R75" s="19">
        <v>20026481</v>
      </c>
      <c r="S75" s="49">
        <f t="shared" si="26"/>
        <v>0</v>
      </c>
      <c r="T75" s="10">
        <v>25585787</v>
      </c>
      <c r="U75" s="10">
        <v>25585787</v>
      </c>
      <c r="V75" s="51">
        <f t="shared" si="27"/>
        <v>0</v>
      </c>
      <c r="W75" s="12">
        <v>32965959</v>
      </c>
      <c r="X75" s="12">
        <v>32965959</v>
      </c>
      <c r="Y75" s="51">
        <f t="shared" si="28"/>
        <v>0</v>
      </c>
      <c r="Z75" s="12">
        <v>24927509</v>
      </c>
      <c r="AA75" s="12">
        <v>24927509</v>
      </c>
      <c r="AB75" s="49">
        <f t="shared" si="29"/>
        <v>0</v>
      </c>
      <c r="AC75" s="12">
        <v>10756871</v>
      </c>
      <c r="AD75" s="12">
        <v>10256871</v>
      </c>
      <c r="AE75" s="49">
        <f t="shared" si="30"/>
        <v>-500000</v>
      </c>
      <c r="AF75" s="12">
        <v>17118337</v>
      </c>
      <c r="AG75" s="12">
        <v>17118337</v>
      </c>
      <c r="AH75" s="48">
        <f t="shared" si="31"/>
        <v>0</v>
      </c>
      <c r="AI75" s="12">
        <v>6730789</v>
      </c>
      <c r="AJ75" s="12">
        <v>6730789</v>
      </c>
      <c r="AK75" s="49">
        <f t="shared" si="32"/>
        <v>0</v>
      </c>
      <c r="AL75" s="12">
        <v>17184694</v>
      </c>
      <c r="AM75" s="12">
        <v>16784694</v>
      </c>
      <c r="AN75" s="49">
        <f t="shared" si="33"/>
        <v>-400000</v>
      </c>
      <c r="AO75" s="21">
        <v>34287917</v>
      </c>
      <c r="AP75" s="21">
        <v>34287917</v>
      </c>
      <c r="AQ75" s="49">
        <f t="shared" si="34"/>
        <v>0</v>
      </c>
      <c r="AR75" s="12">
        <v>32514865</v>
      </c>
      <c r="AS75" s="12">
        <v>32514865</v>
      </c>
      <c r="AT75" s="49">
        <f t="shared" si="35"/>
        <v>0</v>
      </c>
      <c r="AU75" s="12">
        <v>6107329</v>
      </c>
      <c r="AV75" s="12">
        <v>6107329</v>
      </c>
      <c r="AW75" s="49">
        <f t="shared" si="36"/>
        <v>0</v>
      </c>
      <c r="AX75" s="12">
        <v>9565522</v>
      </c>
      <c r="AY75" s="12">
        <v>9565522</v>
      </c>
      <c r="AZ75" s="49">
        <f t="shared" si="37"/>
        <v>0</v>
      </c>
      <c r="BA75" s="12">
        <v>14523114</v>
      </c>
      <c r="BB75" s="12">
        <v>14523114</v>
      </c>
      <c r="BC75" s="49">
        <f t="shared" si="38"/>
        <v>0</v>
      </c>
      <c r="BD75" s="12">
        <v>10414289</v>
      </c>
      <c r="BE75" s="12">
        <v>10414289</v>
      </c>
      <c r="BF75" s="49">
        <f t="shared" si="39"/>
        <v>0</v>
      </c>
      <c r="BG75" s="12">
        <v>11043704</v>
      </c>
      <c r="BH75" s="12">
        <v>11043704</v>
      </c>
      <c r="BI75" s="49">
        <f t="shared" si="40"/>
        <v>0</v>
      </c>
      <c r="BJ75" s="12">
        <v>33579521</v>
      </c>
      <c r="BK75" s="12">
        <v>33579521</v>
      </c>
      <c r="BL75" s="49">
        <f t="shared" si="41"/>
        <v>0</v>
      </c>
      <c r="BM75" s="12">
        <v>27158268</v>
      </c>
      <c r="BN75" s="12">
        <v>27158268</v>
      </c>
      <c r="BO75" s="49">
        <f t="shared" si="42"/>
        <v>0</v>
      </c>
    </row>
    <row r="76" spans="1:67" s="78" customFormat="1" ht="47.25">
      <c r="A76" s="3"/>
      <c r="B76" s="6" t="s">
        <v>28</v>
      </c>
      <c r="C76" s="10">
        <v>78019320</v>
      </c>
      <c r="D76" s="84"/>
      <c r="E76" s="10">
        <v>82158320</v>
      </c>
      <c r="F76" s="84"/>
      <c r="G76" s="49">
        <f t="shared" si="22"/>
        <v>4139000</v>
      </c>
      <c r="H76" s="49">
        <v>20878620</v>
      </c>
      <c r="I76" s="49">
        <v>22078220</v>
      </c>
      <c r="J76" s="48">
        <f t="shared" si="23"/>
        <v>1199600</v>
      </c>
      <c r="K76" s="12"/>
      <c r="L76" s="12"/>
      <c r="M76" s="49">
        <f t="shared" si="24"/>
        <v>0</v>
      </c>
      <c r="N76" s="48"/>
      <c r="O76" s="48"/>
      <c r="P76" s="49">
        <f t="shared" si="25"/>
        <v>0</v>
      </c>
      <c r="Q76" s="19"/>
      <c r="R76" s="19"/>
      <c r="S76" s="49">
        <f t="shared" si="26"/>
        <v>0</v>
      </c>
      <c r="T76" s="10"/>
      <c r="U76" s="10"/>
      <c r="V76" s="51">
        <f t="shared" si="27"/>
        <v>0</v>
      </c>
      <c r="W76" s="12"/>
      <c r="X76" s="12"/>
      <c r="Y76" s="51">
        <f t="shared" si="28"/>
        <v>0</v>
      </c>
      <c r="Z76" s="12"/>
      <c r="AA76" s="12"/>
      <c r="AB76" s="49">
        <f t="shared" si="29"/>
        <v>0</v>
      </c>
      <c r="AC76" s="12"/>
      <c r="AD76" s="12"/>
      <c r="AE76" s="49">
        <f t="shared" si="30"/>
        <v>0</v>
      </c>
      <c r="AF76" s="12"/>
      <c r="AG76" s="12"/>
      <c r="AH76" s="48">
        <f t="shared" si="31"/>
        <v>0</v>
      </c>
      <c r="AI76" s="12"/>
      <c r="AJ76" s="12"/>
      <c r="AK76" s="49">
        <f t="shared" si="32"/>
        <v>0</v>
      </c>
      <c r="AL76" s="12">
        <v>22788800</v>
      </c>
      <c r="AM76" s="12">
        <v>23873470</v>
      </c>
      <c r="AN76" s="49">
        <f t="shared" si="33"/>
        <v>1084670</v>
      </c>
      <c r="AO76" s="21">
        <v>17635300</v>
      </c>
      <c r="AP76" s="21">
        <v>18554260</v>
      </c>
      <c r="AQ76" s="49">
        <f t="shared" si="34"/>
        <v>918960</v>
      </c>
      <c r="AR76" s="12"/>
      <c r="AS76" s="12"/>
      <c r="AT76" s="49">
        <f t="shared" si="35"/>
        <v>0</v>
      </c>
      <c r="AU76" s="12"/>
      <c r="AV76" s="12"/>
      <c r="AW76" s="49">
        <f t="shared" si="36"/>
        <v>0</v>
      </c>
      <c r="AX76" s="12"/>
      <c r="AY76" s="12"/>
      <c r="AZ76" s="49">
        <f t="shared" si="37"/>
        <v>0</v>
      </c>
      <c r="BA76" s="12"/>
      <c r="BB76" s="12"/>
      <c r="BC76" s="49">
        <f t="shared" si="38"/>
        <v>0</v>
      </c>
      <c r="BD76" s="12">
        <v>16716600</v>
      </c>
      <c r="BE76" s="12">
        <v>17652370</v>
      </c>
      <c r="BF76" s="49">
        <f t="shared" si="39"/>
        <v>935770</v>
      </c>
      <c r="BG76" s="12"/>
      <c r="BH76" s="12"/>
      <c r="BI76" s="49">
        <f t="shared" si="40"/>
        <v>0</v>
      </c>
      <c r="BJ76" s="12"/>
      <c r="BK76" s="12"/>
      <c r="BL76" s="49">
        <f t="shared" si="41"/>
        <v>0</v>
      </c>
      <c r="BM76" s="12"/>
      <c r="BN76" s="12"/>
      <c r="BO76" s="49">
        <f t="shared" si="42"/>
        <v>0</v>
      </c>
    </row>
    <row r="77" spans="1:67" s="78" customFormat="1" ht="15.75">
      <c r="A77" s="3"/>
      <c r="B77" s="6" t="s">
        <v>29</v>
      </c>
      <c r="C77" s="10">
        <v>86297000</v>
      </c>
      <c r="D77" s="84"/>
      <c r="E77" s="10">
        <v>86297000</v>
      </c>
      <c r="F77" s="84"/>
      <c r="G77" s="49">
        <f t="shared" si="22"/>
        <v>0</v>
      </c>
      <c r="H77" s="49">
        <v>31855115</v>
      </c>
      <c r="I77" s="49">
        <v>31855115</v>
      </c>
      <c r="J77" s="48">
        <f t="shared" si="23"/>
        <v>0</v>
      </c>
      <c r="K77" s="12">
        <v>19264620</v>
      </c>
      <c r="L77" s="12">
        <v>19264620</v>
      </c>
      <c r="M77" s="49">
        <f t="shared" si="24"/>
        <v>0</v>
      </c>
      <c r="N77" s="48">
        <v>2375195</v>
      </c>
      <c r="O77" s="48">
        <v>2375195</v>
      </c>
      <c r="P77" s="70">
        <f t="shared" si="25"/>
        <v>0</v>
      </c>
      <c r="Q77" s="19">
        <v>1975600</v>
      </c>
      <c r="R77" s="19">
        <v>1975600</v>
      </c>
      <c r="S77" s="49">
        <f t="shared" si="26"/>
        <v>0</v>
      </c>
      <c r="T77" s="10">
        <v>5177676</v>
      </c>
      <c r="U77" s="10">
        <v>5177676</v>
      </c>
      <c r="V77" s="51">
        <f t="shared" si="27"/>
        <v>0</v>
      </c>
      <c r="W77" s="12">
        <v>4055768</v>
      </c>
      <c r="X77" s="12">
        <v>4055768</v>
      </c>
      <c r="Y77" s="51">
        <f t="shared" si="28"/>
        <v>0</v>
      </c>
      <c r="Z77" s="12">
        <v>3193301</v>
      </c>
      <c r="AA77" s="12">
        <v>3193301</v>
      </c>
      <c r="AB77" s="49">
        <f t="shared" si="29"/>
        <v>0</v>
      </c>
      <c r="AC77" s="12">
        <v>1716714</v>
      </c>
      <c r="AD77" s="12">
        <v>1716714</v>
      </c>
      <c r="AE77" s="49">
        <f t="shared" si="30"/>
        <v>0</v>
      </c>
      <c r="AF77" s="12">
        <v>986859</v>
      </c>
      <c r="AG77" s="12">
        <v>986859</v>
      </c>
      <c r="AH77" s="48">
        <f t="shared" si="31"/>
        <v>0</v>
      </c>
      <c r="AI77" s="12">
        <v>1043395</v>
      </c>
      <c r="AJ77" s="12">
        <v>1043395</v>
      </c>
      <c r="AK77" s="49">
        <f t="shared" si="32"/>
        <v>0</v>
      </c>
      <c r="AL77" s="12">
        <v>2119673</v>
      </c>
      <c r="AM77" s="12">
        <v>2119673</v>
      </c>
      <c r="AN77" s="49">
        <f t="shared" si="33"/>
        <v>0</v>
      </c>
      <c r="AO77" s="21">
        <v>1429742</v>
      </c>
      <c r="AP77" s="21">
        <v>1429742</v>
      </c>
      <c r="AQ77" s="49">
        <f t="shared" si="34"/>
        <v>0</v>
      </c>
      <c r="AR77" s="12">
        <v>1176672</v>
      </c>
      <c r="AS77" s="12">
        <v>1176672</v>
      </c>
      <c r="AT77" s="49">
        <f t="shared" si="35"/>
        <v>0</v>
      </c>
      <c r="AU77" s="12">
        <v>771292</v>
      </c>
      <c r="AV77" s="12">
        <v>771292</v>
      </c>
      <c r="AW77" s="49">
        <f t="shared" si="36"/>
        <v>0</v>
      </c>
      <c r="AX77" s="12">
        <v>932069</v>
      </c>
      <c r="AY77" s="12">
        <v>932069</v>
      </c>
      <c r="AZ77" s="49">
        <f t="shared" si="37"/>
        <v>0</v>
      </c>
      <c r="BA77" s="12">
        <v>1021210</v>
      </c>
      <c r="BB77" s="12">
        <v>1021210</v>
      </c>
      <c r="BC77" s="49">
        <f t="shared" si="38"/>
        <v>0</v>
      </c>
      <c r="BD77" s="12">
        <v>1184572</v>
      </c>
      <c r="BE77" s="12">
        <v>1184572</v>
      </c>
      <c r="BF77" s="49">
        <f t="shared" si="39"/>
        <v>0</v>
      </c>
      <c r="BG77" s="12">
        <v>1346858</v>
      </c>
      <c r="BH77" s="12">
        <v>1346858</v>
      </c>
      <c r="BI77" s="49">
        <f t="shared" si="40"/>
        <v>0</v>
      </c>
      <c r="BJ77" s="12">
        <v>1478756</v>
      </c>
      <c r="BK77" s="12">
        <v>1478756</v>
      </c>
      <c r="BL77" s="49">
        <f t="shared" si="41"/>
        <v>0</v>
      </c>
      <c r="BM77" s="12">
        <v>3191913</v>
      </c>
      <c r="BN77" s="12">
        <v>3191913</v>
      </c>
      <c r="BO77" s="49">
        <f t="shared" si="42"/>
        <v>0</v>
      </c>
    </row>
    <row r="78" spans="1:67" s="78" customFormat="1" ht="32.25" customHeight="1">
      <c r="A78" s="3"/>
      <c r="B78" s="6" t="s">
        <v>30</v>
      </c>
      <c r="C78" s="10">
        <v>27905000</v>
      </c>
      <c r="D78" s="84"/>
      <c r="E78" s="10">
        <v>27905000</v>
      </c>
      <c r="F78" s="84"/>
      <c r="G78" s="49">
        <f t="shared" si="22"/>
        <v>0</v>
      </c>
      <c r="H78" s="49">
        <v>14600700</v>
      </c>
      <c r="I78" s="49">
        <v>14600700</v>
      </c>
      <c r="J78" s="48">
        <f t="shared" si="23"/>
        <v>0</v>
      </c>
      <c r="K78" s="12">
        <v>4396700</v>
      </c>
      <c r="L78" s="12">
        <v>4396700</v>
      </c>
      <c r="M78" s="49">
        <f t="shared" si="24"/>
        <v>0</v>
      </c>
      <c r="N78" s="48">
        <v>820400</v>
      </c>
      <c r="O78" s="48">
        <v>820400</v>
      </c>
      <c r="P78" s="49">
        <f t="shared" si="25"/>
        <v>0</v>
      </c>
      <c r="Q78" s="19">
        <v>1115600</v>
      </c>
      <c r="R78" s="19">
        <v>1115600</v>
      </c>
      <c r="S78" s="49">
        <f t="shared" si="26"/>
        <v>0</v>
      </c>
      <c r="T78" s="10">
        <v>1345300</v>
      </c>
      <c r="U78" s="10">
        <v>1345300</v>
      </c>
      <c r="V78" s="51">
        <f t="shared" si="27"/>
        <v>0</v>
      </c>
      <c r="W78" s="12"/>
      <c r="X78" s="12"/>
      <c r="Y78" s="51">
        <f t="shared" si="28"/>
        <v>0</v>
      </c>
      <c r="Z78" s="12">
        <v>1279700</v>
      </c>
      <c r="AA78" s="12">
        <v>1279700</v>
      </c>
      <c r="AB78" s="49">
        <f t="shared" si="29"/>
        <v>0</v>
      </c>
      <c r="AC78" s="12">
        <v>98500</v>
      </c>
      <c r="AD78" s="12">
        <v>98500</v>
      </c>
      <c r="AE78" s="49">
        <f t="shared" si="30"/>
        <v>0</v>
      </c>
      <c r="AF78" s="12">
        <v>328200</v>
      </c>
      <c r="AG78" s="12">
        <v>328200</v>
      </c>
      <c r="AH78" s="48">
        <f t="shared" si="31"/>
        <v>0</v>
      </c>
      <c r="AI78" s="12">
        <v>131300</v>
      </c>
      <c r="AJ78" s="12">
        <v>131300</v>
      </c>
      <c r="AK78" s="49">
        <f t="shared" si="32"/>
        <v>0</v>
      </c>
      <c r="AL78" s="12">
        <v>670900</v>
      </c>
      <c r="AM78" s="12">
        <v>670900</v>
      </c>
      <c r="AN78" s="49">
        <f t="shared" si="33"/>
        <v>0</v>
      </c>
      <c r="AO78" s="21">
        <v>131400</v>
      </c>
      <c r="AP78" s="21">
        <v>131400</v>
      </c>
      <c r="AQ78" s="49">
        <f t="shared" si="34"/>
        <v>0</v>
      </c>
      <c r="AR78" s="12">
        <v>262500</v>
      </c>
      <c r="AS78" s="12">
        <v>262500</v>
      </c>
      <c r="AT78" s="49">
        <f t="shared" si="35"/>
        <v>0</v>
      </c>
      <c r="AU78" s="12">
        <v>131300</v>
      </c>
      <c r="AV78" s="12">
        <v>131300</v>
      </c>
      <c r="AW78" s="49">
        <f t="shared" si="36"/>
        <v>0</v>
      </c>
      <c r="AX78" s="12">
        <v>361000</v>
      </c>
      <c r="AY78" s="12">
        <v>361000</v>
      </c>
      <c r="AZ78" s="49">
        <f t="shared" si="37"/>
        <v>0</v>
      </c>
      <c r="BA78" s="12">
        <v>393800</v>
      </c>
      <c r="BB78" s="12">
        <v>393800</v>
      </c>
      <c r="BC78" s="49">
        <f t="shared" si="38"/>
        <v>0</v>
      </c>
      <c r="BD78" s="12">
        <v>262600</v>
      </c>
      <c r="BE78" s="12">
        <v>262600</v>
      </c>
      <c r="BF78" s="49">
        <f t="shared" si="39"/>
        <v>0</v>
      </c>
      <c r="BG78" s="12">
        <v>295300</v>
      </c>
      <c r="BH78" s="12">
        <v>295300</v>
      </c>
      <c r="BI78" s="49">
        <f t="shared" si="40"/>
        <v>0</v>
      </c>
      <c r="BJ78" s="12">
        <v>295400</v>
      </c>
      <c r="BK78" s="12">
        <v>295400</v>
      </c>
      <c r="BL78" s="49">
        <f t="shared" si="41"/>
        <v>0</v>
      </c>
      <c r="BM78" s="12">
        <v>984400</v>
      </c>
      <c r="BN78" s="12">
        <v>984400</v>
      </c>
      <c r="BO78" s="49">
        <f t="shared" si="42"/>
        <v>0</v>
      </c>
    </row>
    <row r="79" spans="1:67" s="78" customFormat="1" ht="31.5">
      <c r="A79" s="3"/>
      <c r="B79" s="6" t="s">
        <v>31</v>
      </c>
      <c r="C79" s="10">
        <v>6630969700</v>
      </c>
      <c r="D79" s="84"/>
      <c r="E79" s="10">
        <v>6853464751</v>
      </c>
      <c r="F79" s="84"/>
      <c r="G79" s="49">
        <f t="shared" si="22"/>
        <v>222495051</v>
      </c>
      <c r="H79" s="49">
        <v>2402301930</v>
      </c>
      <c r="I79" s="49">
        <v>2501170887</v>
      </c>
      <c r="J79" s="48">
        <f t="shared" si="23"/>
        <v>98868957</v>
      </c>
      <c r="K79" s="12">
        <v>830169649</v>
      </c>
      <c r="L79" s="12">
        <v>865768418</v>
      </c>
      <c r="M79" s="49">
        <f t="shared" si="24"/>
        <v>35598769</v>
      </c>
      <c r="N79" s="48">
        <v>199294354</v>
      </c>
      <c r="O79" s="48">
        <v>203708485</v>
      </c>
      <c r="P79" s="49">
        <f t="shared" si="25"/>
        <v>4414131</v>
      </c>
      <c r="Q79" s="19">
        <v>221830174</v>
      </c>
      <c r="R79" s="19">
        <v>228186967</v>
      </c>
      <c r="S79" s="49">
        <f t="shared" si="26"/>
        <v>6356793</v>
      </c>
      <c r="T79" s="10">
        <v>394683242</v>
      </c>
      <c r="U79" s="10">
        <v>409384635</v>
      </c>
      <c r="V79" s="51">
        <f t="shared" si="27"/>
        <v>14701393</v>
      </c>
      <c r="W79" s="12">
        <v>288226248</v>
      </c>
      <c r="X79" s="12">
        <v>300006002</v>
      </c>
      <c r="Y79" s="51">
        <f t="shared" si="28"/>
        <v>11779754</v>
      </c>
      <c r="Z79" s="12">
        <v>332015857</v>
      </c>
      <c r="AA79" s="12">
        <v>345191933</v>
      </c>
      <c r="AB79" s="49">
        <f t="shared" si="29"/>
        <v>13176076</v>
      </c>
      <c r="AC79" s="12">
        <v>77350718</v>
      </c>
      <c r="AD79" s="12">
        <v>79095161</v>
      </c>
      <c r="AE79" s="49">
        <f t="shared" si="30"/>
        <v>1744443</v>
      </c>
      <c r="AF79" s="12">
        <v>127509845</v>
      </c>
      <c r="AG79" s="12">
        <v>130203660</v>
      </c>
      <c r="AH79" s="48">
        <f t="shared" si="31"/>
        <v>2693815</v>
      </c>
      <c r="AI79" s="12">
        <v>59705794</v>
      </c>
      <c r="AJ79" s="12">
        <v>60674115</v>
      </c>
      <c r="AK79" s="49">
        <f t="shared" si="32"/>
        <v>968321</v>
      </c>
      <c r="AL79" s="12">
        <v>245659194</v>
      </c>
      <c r="AM79" s="12">
        <v>250108111</v>
      </c>
      <c r="AN79" s="49">
        <f t="shared" si="33"/>
        <v>4448917</v>
      </c>
      <c r="AO79" s="21">
        <v>203634080</v>
      </c>
      <c r="AP79" s="21">
        <v>207154608</v>
      </c>
      <c r="AQ79" s="49">
        <f t="shared" si="34"/>
        <v>3520528</v>
      </c>
      <c r="AR79" s="12">
        <v>87323864</v>
      </c>
      <c r="AS79" s="12">
        <v>88608526</v>
      </c>
      <c r="AT79" s="49">
        <f t="shared" si="35"/>
        <v>1284662</v>
      </c>
      <c r="AU79" s="12">
        <v>66787735</v>
      </c>
      <c r="AV79" s="12">
        <v>68585713</v>
      </c>
      <c r="AW79" s="49">
        <f t="shared" si="36"/>
        <v>1797978</v>
      </c>
      <c r="AX79" s="12">
        <v>132313471</v>
      </c>
      <c r="AY79" s="12">
        <v>134665382</v>
      </c>
      <c r="AZ79" s="49">
        <f t="shared" si="37"/>
        <v>2351911</v>
      </c>
      <c r="BA79" s="12">
        <v>126188271</v>
      </c>
      <c r="BB79" s="12">
        <v>128571145</v>
      </c>
      <c r="BC79" s="49">
        <f t="shared" si="38"/>
        <v>2382874</v>
      </c>
      <c r="BD79" s="12">
        <v>86590648</v>
      </c>
      <c r="BE79" s="12">
        <v>88762367</v>
      </c>
      <c r="BF79" s="49">
        <f t="shared" si="39"/>
        <v>2171719</v>
      </c>
      <c r="BG79" s="12">
        <v>132102936</v>
      </c>
      <c r="BH79" s="12">
        <v>135860373</v>
      </c>
      <c r="BI79" s="49">
        <f t="shared" si="40"/>
        <v>3757437</v>
      </c>
      <c r="BJ79" s="12">
        <v>101629015</v>
      </c>
      <c r="BK79" s="12">
        <v>103359372</v>
      </c>
      <c r="BL79" s="49">
        <f t="shared" si="41"/>
        <v>1730357</v>
      </c>
      <c r="BM79" s="12">
        <v>515652675</v>
      </c>
      <c r="BN79" s="12">
        <v>524398891</v>
      </c>
      <c r="BO79" s="49">
        <f t="shared" si="42"/>
        <v>8746216</v>
      </c>
    </row>
    <row r="80" spans="1:67" s="78" customFormat="1" ht="15.75">
      <c r="A80" s="3"/>
      <c r="B80" s="6" t="s">
        <v>40</v>
      </c>
      <c r="C80" s="10">
        <v>378886000</v>
      </c>
      <c r="D80" s="84"/>
      <c r="E80" s="10">
        <v>389542145</v>
      </c>
      <c r="F80" s="84"/>
      <c r="G80" s="49">
        <f t="shared" si="22"/>
        <v>10656145</v>
      </c>
      <c r="H80" s="49">
        <v>134385500</v>
      </c>
      <c r="I80" s="49">
        <v>137845841</v>
      </c>
      <c r="J80" s="48">
        <f t="shared" si="23"/>
        <v>3460341</v>
      </c>
      <c r="K80" s="12">
        <v>58683800</v>
      </c>
      <c r="L80" s="12">
        <v>60194883</v>
      </c>
      <c r="M80" s="49">
        <f t="shared" si="24"/>
        <v>1511083</v>
      </c>
      <c r="N80" s="48">
        <v>12846200</v>
      </c>
      <c r="O80" s="48">
        <v>13177007</v>
      </c>
      <c r="P80" s="49">
        <f t="shared" si="25"/>
        <v>330807</v>
      </c>
      <c r="Q80" s="12">
        <v>9789800</v>
      </c>
      <c r="R80" s="12">
        <v>10041847</v>
      </c>
      <c r="S80" s="49">
        <f t="shared" si="26"/>
        <v>252047</v>
      </c>
      <c r="T80" s="12">
        <v>22899000</v>
      </c>
      <c r="U80" s="12">
        <v>23488619</v>
      </c>
      <c r="V80" s="51">
        <f t="shared" si="27"/>
        <v>589619</v>
      </c>
      <c r="W80" s="12">
        <v>18816700</v>
      </c>
      <c r="X80" s="12">
        <v>19301202</v>
      </c>
      <c r="Y80" s="51">
        <f t="shared" si="28"/>
        <v>484502</v>
      </c>
      <c r="Z80" s="12">
        <v>22942800</v>
      </c>
      <c r="AA80" s="12">
        <v>23533580</v>
      </c>
      <c r="AB80" s="49">
        <f t="shared" si="29"/>
        <v>590780</v>
      </c>
      <c r="AC80" s="12">
        <v>3392800</v>
      </c>
      <c r="AD80" s="12">
        <v>3880148</v>
      </c>
      <c r="AE80" s="49">
        <f t="shared" si="30"/>
        <v>487348</v>
      </c>
      <c r="AF80" s="12">
        <v>6156700</v>
      </c>
      <c r="AG80" s="12">
        <v>6315279</v>
      </c>
      <c r="AH80" s="48">
        <f t="shared" si="31"/>
        <v>158579</v>
      </c>
      <c r="AI80" s="12">
        <v>3068300</v>
      </c>
      <c r="AJ80" s="12">
        <v>3147264</v>
      </c>
      <c r="AK80" s="49">
        <f t="shared" si="32"/>
        <v>78964</v>
      </c>
      <c r="AL80" s="12">
        <v>11511900</v>
      </c>
      <c r="AM80" s="12">
        <v>12308292</v>
      </c>
      <c r="AN80" s="49">
        <f t="shared" si="33"/>
        <v>796392</v>
      </c>
      <c r="AO80" s="21">
        <v>10868700</v>
      </c>
      <c r="AP80" s="21">
        <v>11148578</v>
      </c>
      <c r="AQ80" s="49">
        <f t="shared" si="34"/>
        <v>279878</v>
      </c>
      <c r="AR80" s="12">
        <v>6121300</v>
      </c>
      <c r="AS80" s="12">
        <v>6278965</v>
      </c>
      <c r="AT80" s="49">
        <f t="shared" si="35"/>
        <v>157665</v>
      </c>
      <c r="AU80" s="12">
        <v>3619500</v>
      </c>
      <c r="AV80" s="12">
        <v>3712734</v>
      </c>
      <c r="AW80" s="49">
        <f t="shared" si="36"/>
        <v>93234</v>
      </c>
      <c r="AX80" s="12">
        <v>6455100</v>
      </c>
      <c r="AY80" s="12">
        <v>6621359</v>
      </c>
      <c r="AZ80" s="49">
        <f t="shared" si="37"/>
        <v>166259</v>
      </c>
      <c r="BA80" s="12">
        <v>9580700</v>
      </c>
      <c r="BB80" s="12">
        <v>9827418</v>
      </c>
      <c r="BC80" s="49">
        <f t="shared" si="38"/>
        <v>246718</v>
      </c>
      <c r="BD80" s="12">
        <v>5208500</v>
      </c>
      <c r="BE80" s="12">
        <v>5342567</v>
      </c>
      <c r="BF80" s="49">
        <f t="shared" si="39"/>
        <v>134067</v>
      </c>
      <c r="BG80" s="12">
        <v>4842600</v>
      </c>
      <c r="BH80" s="12">
        <v>4967317</v>
      </c>
      <c r="BI80" s="49">
        <f t="shared" si="40"/>
        <v>124717</v>
      </c>
      <c r="BJ80" s="12">
        <v>6942400</v>
      </c>
      <c r="BK80" s="12">
        <v>7121117</v>
      </c>
      <c r="BL80" s="49">
        <f t="shared" si="41"/>
        <v>178717</v>
      </c>
      <c r="BM80" s="12">
        <v>20753700</v>
      </c>
      <c r="BN80" s="12">
        <v>21288128</v>
      </c>
      <c r="BO80" s="49">
        <f t="shared" si="42"/>
        <v>534428</v>
      </c>
    </row>
    <row r="81" spans="1:67" s="78" customFormat="1" ht="15.75">
      <c r="A81" s="3"/>
      <c r="B81" s="6" t="s">
        <v>32</v>
      </c>
      <c r="C81" s="10">
        <v>77434625</v>
      </c>
      <c r="D81" s="84"/>
      <c r="E81" s="10">
        <v>77434625</v>
      </c>
      <c r="F81" s="84"/>
      <c r="G81" s="49">
        <f t="shared" si="22"/>
        <v>0</v>
      </c>
      <c r="H81" s="49">
        <v>34200092</v>
      </c>
      <c r="I81" s="49">
        <v>34200092</v>
      </c>
      <c r="J81" s="48">
        <f t="shared" si="23"/>
        <v>0</v>
      </c>
      <c r="K81" s="12">
        <v>10307014</v>
      </c>
      <c r="L81" s="12">
        <v>10307014</v>
      </c>
      <c r="M81" s="49">
        <f t="shared" si="24"/>
        <v>0</v>
      </c>
      <c r="N81" s="48">
        <v>2465217</v>
      </c>
      <c r="O81" s="48">
        <v>2465217</v>
      </c>
      <c r="P81" s="49">
        <f t="shared" si="25"/>
        <v>0</v>
      </c>
      <c r="Q81" s="19">
        <v>1852106</v>
      </c>
      <c r="R81" s="19">
        <v>1852106</v>
      </c>
      <c r="S81" s="49">
        <f t="shared" si="26"/>
        <v>0</v>
      </c>
      <c r="T81" s="10">
        <v>5036268</v>
      </c>
      <c r="U81" s="10">
        <v>5036268</v>
      </c>
      <c r="V81" s="51">
        <f t="shared" si="27"/>
        <v>0</v>
      </c>
      <c r="W81" s="12">
        <v>3043537</v>
      </c>
      <c r="X81" s="12">
        <v>3043537</v>
      </c>
      <c r="Y81" s="51">
        <f t="shared" si="28"/>
        <v>0</v>
      </c>
      <c r="Z81" s="12">
        <v>3997994</v>
      </c>
      <c r="AA81" s="12">
        <v>3997994</v>
      </c>
      <c r="AB81" s="49">
        <f t="shared" si="29"/>
        <v>0</v>
      </c>
      <c r="AC81" s="12">
        <v>514575</v>
      </c>
      <c r="AD81" s="12">
        <v>514575</v>
      </c>
      <c r="AE81" s="49">
        <f t="shared" si="30"/>
        <v>0</v>
      </c>
      <c r="AF81" s="12">
        <v>1153232</v>
      </c>
      <c r="AG81" s="12">
        <v>1153232</v>
      </c>
      <c r="AH81" s="48">
        <f t="shared" si="31"/>
        <v>0</v>
      </c>
      <c r="AI81" s="12">
        <v>460201</v>
      </c>
      <c r="AJ81" s="12">
        <v>460201</v>
      </c>
      <c r="AK81" s="49">
        <f t="shared" si="32"/>
        <v>0</v>
      </c>
      <c r="AL81" s="12">
        <v>2929620</v>
      </c>
      <c r="AM81" s="12">
        <v>2929620</v>
      </c>
      <c r="AN81" s="49">
        <f t="shared" si="33"/>
        <v>0</v>
      </c>
      <c r="AO81" s="21">
        <v>1540093</v>
      </c>
      <c r="AP81" s="21">
        <v>1540093</v>
      </c>
      <c r="AQ81" s="49">
        <f t="shared" si="34"/>
        <v>0</v>
      </c>
      <c r="AR81" s="12">
        <v>515613</v>
      </c>
      <c r="AS81" s="12">
        <v>515613</v>
      </c>
      <c r="AT81" s="49">
        <f t="shared" si="35"/>
        <v>0</v>
      </c>
      <c r="AU81" s="12">
        <v>478717</v>
      </c>
      <c r="AV81" s="12">
        <v>478717</v>
      </c>
      <c r="AW81" s="49">
        <f t="shared" si="36"/>
        <v>0</v>
      </c>
      <c r="AX81" s="12">
        <v>930782</v>
      </c>
      <c r="AY81" s="12">
        <v>930782</v>
      </c>
      <c r="AZ81" s="49">
        <f t="shared" si="37"/>
        <v>0</v>
      </c>
      <c r="BA81" s="12">
        <v>992321</v>
      </c>
      <c r="BB81" s="12">
        <v>992321</v>
      </c>
      <c r="BC81" s="49">
        <f t="shared" si="38"/>
        <v>0</v>
      </c>
      <c r="BD81" s="12">
        <v>514575</v>
      </c>
      <c r="BE81" s="12">
        <v>514575</v>
      </c>
      <c r="BF81" s="49">
        <f t="shared" si="39"/>
        <v>0</v>
      </c>
      <c r="BG81" s="12">
        <v>1088145</v>
      </c>
      <c r="BH81" s="12">
        <v>1088145</v>
      </c>
      <c r="BI81" s="49">
        <f t="shared" si="40"/>
        <v>0</v>
      </c>
      <c r="BJ81" s="12">
        <v>1007789</v>
      </c>
      <c r="BK81" s="12">
        <v>1007789</v>
      </c>
      <c r="BL81" s="49">
        <f t="shared" si="41"/>
        <v>0</v>
      </c>
      <c r="BM81" s="12">
        <v>4406734</v>
      </c>
      <c r="BN81" s="12">
        <v>4406734</v>
      </c>
      <c r="BO81" s="49">
        <f t="shared" si="42"/>
        <v>0</v>
      </c>
    </row>
    <row r="82" spans="1:67" s="78" customFormat="1" ht="31.5">
      <c r="A82" s="3"/>
      <c r="B82" s="6" t="s">
        <v>33</v>
      </c>
      <c r="C82" s="10">
        <v>4878175700</v>
      </c>
      <c r="D82" s="84"/>
      <c r="E82" s="10">
        <v>5063955919</v>
      </c>
      <c r="F82" s="84"/>
      <c r="G82" s="49">
        <f t="shared" si="22"/>
        <v>185780219</v>
      </c>
      <c r="H82" s="49">
        <v>2696750978</v>
      </c>
      <c r="I82" s="49">
        <v>2784346520</v>
      </c>
      <c r="J82" s="48">
        <f t="shared" si="23"/>
        <v>87595542</v>
      </c>
      <c r="K82" s="12">
        <v>627103740</v>
      </c>
      <c r="L82" s="12">
        <v>658604281</v>
      </c>
      <c r="M82" s="49">
        <f t="shared" si="24"/>
        <v>31500541</v>
      </c>
      <c r="N82" s="48">
        <v>141632009</v>
      </c>
      <c r="O82" s="48">
        <v>148942942</v>
      </c>
      <c r="P82" s="49">
        <f t="shared" si="25"/>
        <v>7310933</v>
      </c>
      <c r="Q82" s="19">
        <v>106334196</v>
      </c>
      <c r="R82" s="19">
        <v>110724729</v>
      </c>
      <c r="S82" s="49">
        <f t="shared" si="26"/>
        <v>4390533</v>
      </c>
      <c r="T82" s="10">
        <v>218502030</v>
      </c>
      <c r="U82" s="10">
        <v>229687885</v>
      </c>
      <c r="V82" s="51">
        <f t="shared" si="27"/>
        <v>11185855</v>
      </c>
      <c r="W82" s="12">
        <v>155869229</v>
      </c>
      <c r="X82" s="12">
        <v>164024989</v>
      </c>
      <c r="Y82" s="51">
        <f t="shared" si="28"/>
        <v>8155760</v>
      </c>
      <c r="Z82" s="12">
        <v>208612533</v>
      </c>
      <c r="AA82" s="12">
        <v>220357406</v>
      </c>
      <c r="AB82" s="49">
        <f t="shared" si="29"/>
        <v>11744873</v>
      </c>
      <c r="AC82" s="12">
        <v>25908653</v>
      </c>
      <c r="AD82" s="12">
        <v>26851723</v>
      </c>
      <c r="AE82" s="49">
        <f t="shared" si="30"/>
        <v>943070</v>
      </c>
      <c r="AF82" s="12">
        <v>27289528</v>
      </c>
      <c r="AG82" s="12">
        <v>28511189</v>
      </c>
      <c r="AH82" s="48">
        <f t="shared" si="31"/>
        <v>1221661</v>
      </c>
      <c r="AI82" s="12">
        <v>20491768</v>
      </c>
      <c r="AJ82" s="12">
        <v>21061060</v>
      </c>
      <c r="AK82" s="49">
        <f t="shared" si="32"/>
        <v>569292</v>
      </c>
      <c r="AL82" s="12">
        <v>103630552</v>
      </c>
      <c r="AM82" s="12">
        <v>106664608</v>
      </c>
      <c r="AN82" s="49">
        <f t="shared" si="33"/>
        <v>3034056</v>
      </c>
      <c r="AO82" s="21">
        <v>75121591</v>
      </c>
      <c r="AP82" s="21">
        <v>78033824</v>
      </c>
      <c r="AQ82" s="49">
        <f t="shared" si="34"/>
        <v>2912233</v>
      </c>
      <c r="AR82" s="12">
        <v>34354324</v>
      </c>
      <c r="AS82" s="12">
        <v>35423666</v>
      </c>
      <c r="AT82" s="49">
        <f t="shared" si="35"/>
        <v>1069342</v>
      </c>
      <c r="AU82" s="12">
        <v>35741291</v>
      </c>
      <c r="AV82" s="12">
        <v>37162434</v>
      </c>
      <c r="AW82" s="49">
        <f t="shared" si="36"/>
        <v>1421143</v>
      </c>
      <c r="AX82" s="12">
        <v>50541013</v>
      </c>
      <c r="AY82" s="12">
        <v>52121566</v>
      </c>
      <c r="AZ82" s="49">
        <f t="shared" si="37"/>
        <v>1580553</v>
      </c>
      <c r="BA82" s="12">
        <v>57992658</v>
      </c>
      <c r="BB82" s="12">
        <v>59865147</v>
      </c>
      <c r="BC82" s="49">
        <f t="shared" si="38"/>
        <v>1872489</v>
      </c>
      <c r="BD82" s="12">
        <v>24721711</v>
      </c>
      <c r="BE82" s="12">
        <v>25490465</v>
      </c>
      <c r="BF82" s="49">
        <f t="shared" si="39"/>
        <v>768754</v>
      </c>
      <c r="BG82" s="12">
        <v>57780450</v>
      </c>
      <c r="BH82" s="12">
        <v>59573154</v>
      </c>
      <c r="BI82" s="49">
        <f t="shared" si="40"/>
        <v>1792704</v>
      </c>
      <c r="BJ82" s="12">
        <v>30804665</v>
      </c>
      <c r="BK82" s="12">
        <v>31822965</v>
      </c>
      <c r="BL82" s="49">
        <f t="shared" si="41"/>
        <v>1018300</v>
      </c>
      <c r="BM82" s="12">
        <v>178992781</v>
      </c>
      <c r="BN82" s="12">
        <v>184685366</v>
      </c>
      <c r="BO82" s="49">
        <f t="shared" si="42"/>
        <v>5692585</v>
      </c>
    </row>
    <row r="83" spans="1:67" s="78" customFormat="1" ht="47.25">
      <c r="A83" s="3"/>
      <c r="B83" s="6" t="s">
        <v>49</v>
      </c>
      <c r="C83" s="10">
        <v>31956300</v>
      </c>
      <c r="D83" s="84"/>
      <c r="E83" s="10">
        <v>31956300</v>
      </c>
      <c r="F83" s="84"/>
      <c r="G83" s="49">
        <f t="shared" si="22"/>
        <v>0</v>
      </c>
      <c r="H83" s="10">
        <v>18705300</v>
      </c>
      <c r="I83" s="10">
        <v>18705300</v>
      </c>
      <c r="J83" s="48">
        <f t="shared" si="23"/>
        <v>0</v>
      </c>
      <c r="K83" s="12">
        <v>4234800</v>
      </c>
      <c r="L83" s="12">
        <v>4234800</v>
      </c>
      <c r="M83" s="49">
        <f t="shared" si="24"/>
        <v>0</v>
      </c>
      <c r="N83" s="48">
        <v>680300</v>
      </c>
      <c r="O83" s="48">
        <v>680300</v>
      </c>
      <c r="P83" s="49">
        <f t="shared" si="25"/>
        <v>0</v>
      </c>
      <c r="Q83" s="19">
        <v>582300</v>
      </c>
      <c r="R83" s="19">
        <v>582300</v>
      </c>
      <c r="S83" s="49">
        <f t="shared" si="26"/>
        <v>0</v>
      </c>
      <c r="T83" s="10">
        <v>1596100</v>
      </c>
      <c r="U83" s="10">
        <v>1596100</v>
      </c>
      <c r="V83" s="51">
        <f t="shared" si="27"/>
        <v>0</v>
      </c>
      <c r="W83" s="12">
        <v>1209000</v>
      </c>
      <c r="X83" s="12">
        <v>1209000</v>
      </c>
      <c r="Y83" s="51">
        <f t="shared" si="28"/>
        <v>0</v>
      </c>
      <c r="Z83" s="12">
        <v>1514200</v>
      </c>
      <c r="AA83" s="12">
        <v>1514200</v>
      </c>
      <c r="AB83" s="49">
        <f t="shared" si="29"/>
        <v>0</v>
      </c>
      <c r="AC83" s="12">
        <v>95100</v>
      </c>
      <c r="AD83" s="12">
        <v>95100</v>
      </c>
      <c r="AE83" s="49">
        <f t="shared" si="30"/>
        <v>0</v>
      </c>
      <c r="AF83" s="12">
        <v>501700</v>
      </c>
      <c r="AG83" s="12">
        <v>501700</v>
      </c>
      <c r="AH83" s="48">
        <f t="shared" si="31"/>
        <v>0</v>
      </c>
      <c r="AI83" s="12">
        <v>50000</v>
      </c>
      <c r="AJ83" s="12">
        <v>50000</v>
      </c>
      <c r="AK83" s="49">
        <f t="shared" si="32"/>
        <v>0</v>
      </c>
      <c r="AL83" s="12">
        <v>179800</v>
      </c>
      <c r="AM83" s="12">
        <v>179800</v>
      </c>
      <c r="AN83" s="49">
        <f t="shared" si="33"/>
        <v>0</v>
      </c>
      <c r="AO83" s="21">
        <v>156700</v>
      </c>
      <c r="AP83" s="21">
        <v>156700</v>
      </c>
      <c r="AQ83" s="49">
        <f t="shared" si="34"/>
        <v>0</v>
      </c>
      <c r="AR83" s="12">
        <v>128400</v>
      </c>
      <c r="AS83" s="12">
        <v>128400</v>
      </c>
      <c r="AT83" s="49">
        <f t="shared" si="35"/>
        <v>0</v>
      </c>
      <c r="AU83" s="12">
        <v>26800</v>
      </c>
      <c r="AV83" s="12">
        <v>26800</v>
      </c>
      <c r="AW83" s="49">
        <f t="shared" si="36"/>
        <v>0</v>
      </c>
      <c r="AX83" s="12">
        <v>397500</v>
      </c>
      <c r="AY83" s="12">
        <v>397500</v>
      </c>
      <c r="AZ83" s="49">
        <f t="shared" si="37"/>
        <v>0</v>
      </c>
      <c r="BA83" s="12">
        <v>208200</v>
      </c>
      <c r="BB83" s="12">
        <v>208200</v>
      </c>
      <c r="BC83" s="49">
        <f t="shared" si="38"/>
        <v>0</v>
      </c>
      <c r="BD83" s="12">
        <v>109200</v>
      </c>
      <c r="BE83" s="12">
        <v>109200</v>
      </c>
      <c r="BF83" s="49">
        <f t="shared" si="39"/>
        <v>0</v>
      </c>
      <c r="BG83" s="12">
        <v>472900</v>
      </c>
      <c r="BH83" s="12">
        <v>472900</v>
      </c>
      <c r="BI83" s="49">
        <f t="shared" si="40"/>
        <v>0</v>
      </c>
      <c r="BJ83" s="12">
        <v>112300</v>
      </c>
      <c r="BK83" s="12">
        <v>112300</v>
      </c>
      <c r="BL83" s="49">
        <f t="shared" si="41"/>
        <v>0</v>
      </c>
      <c r="BM83" s="12">
        <v>995700</v>
      </c>
      <c r="BN83" s="12">
        <v>995700</v>
      </c>
      <c r="BO83" s="49">
        <f t="shared" si="42"/>
        <v>0</v>
      </c>
    </row>
    <row r="84" spans="1:67" s="78" customFormat="1" ht="47.25">
      <c r="A84" s="3"/>
      <c r="B84" s="6" t="s">
        <v>41</v>
      </c>
      <c r="C84" s="10">
        <v>114138400</v>
      </c>
      <c r="D84" s="84"/>
      <c r="E84" s="10">
        <v>116904060</v>
      </c>
      <c r="F84" s="84"/>
      <c r="G84" s="49">
        <f t="shared" si="22"/>
        <v>2765660</v>
      </c>
      <c r="H84" s="10">
        <v>44211400</v>
      </c>
      <c r="I84" s="10">
        <v>46451065</v>
      </c>
      <c r="J84" s="48">
        <f t="shared" si="23"/>
        <v>2239665</v>
      </c>
      <c r="K84" s="12">
        <v>28469000</v>
      </c>
      <c r="L84" s="12">
        <v>28412423</v>
      </c>
      <c r="M84" s="49">
        <f t="shared" si="24"/>
        <v>-56577</v>
      </c>
      <c r="N84" s="48">
        <v>2189000</v>
      </c>
      <c r="O84" s="48">
        <v>2175064</v>
      </c>
      <c r="P84" s="49">
        <f t="shared" si="25"/>
        <v>-13936</v>
      </c>
      <c r="Q84" s="19">
        <v>4158000</v>
      </c>
      <c r="R84" s="19">
        <v>4086973</v>
      </c>
      <c r="S84" s="49">
        <f t="shared" si="26"/>
        <v>-71027</v>
      </c>
      <c r="T84" s="10">
        <v>6553000</v>
      </c>
      <c r="U84" s="10">
        <v>6740154</v>
      </c>
      <c r="V84" s="51">
        <f t="shared" si="27"/>
        <v>187154</v>
      </c>
      <c r="W84" s="12">
        <v>4268000</v>
      </c>
      <c r="X84" s="12">
        <v>4429653</v>
      </c>
      <c r="Y84" s="51">
        <f t="shared" si="28"/>
        <v>161653</v>
      </c>
      <c r="Z84" s="12">
        <v>5479000</v>
      </c>
      <c r="AA84" s="12">
        <v>5340766</v>
      </c>
      <c r="AB84" s="49">
        <f t="shared" si="29"/>
        <v>-138234</v>
      </c>
      <c r="AC84" s="12">
        <v>2258000</v>
      </c>
      <c r="AD84" s="12">
        <v>2339000</v>
      </c>
      <c r="AE84" s="49">
        <f t="shared" si="30"/>
        <v>81000</v>
      </c>
      <c r="AF84" s="12">
        <v>1060000</v>
      </c>
      <c r="AG84" s="12">
        <v>1017771</v>
      </c>
      <c r="AH84" s="48">
        <f t="shared" si="31"/>
        <v>-42229</v>
      </c>
      <c r="AI84" s="12">
        <v>744000</v>
      </c>
      <c r="AJ84" s="12">
        <v>743580</v>
      </c>
      <c r="AK84" s="49">
        <f t="shared" si="32"/>
        <v>-420</v>
      </c>
      <c r="AL84" s="12">
        <v>2272000</v>
      </c>
      <c r="AM84" s="12">
        <v>2298430</v>
      </c>
      <c r="AN84" s="49">
        <f t="shared" si="33"/>
        <v>26430</v>
      </c>
      <c r="AO84" s="21">
        <v>2203000</v>
      </c>
      <c r="AP84" s="21">
        <v>2218833</v>
      </c>
      <c r="AQ84" s="49">
        <f t="shared" si="34"/>
        <v>15833</v>
      </c>
      <c r="AR84" s="12">
        <v>771000</v>
      </c>
      <c r="AS84" s="12">
        <v>811149</v>
      </c>
      <c r="AT84" s="49">
        <f t="shared" si="35"/>
        <v>40149</v>
      </c>
      <c r="AU84" s="12">
        <v>703000</v>
      </c>
      <c r="AV84" s="12">
        <v>715845</v>
      </c>
      <c r="AW84" s="49">
        <f t="shared" si="36"/>
        <v>12845</v>
      </c>
      <c r="AX84" s="12">
        <v>1129000</v>
      </c>
      <c r="AY84" s="12">
        <v>1142597</v>
      </c>
      <c r="AZ84" s="49">
        <f t="shared" si="37"/>
        <v>13597</v>
      </c>
      <c r="BA84" s="12">
        <v>1446000</v>
      </c>
      <c r="BB84" s="12">
        <v>1458162</v>
      </c>
      <c r="BC84" s="49">
        <f t="shared" si="38"/>
        <v>12162</v>
      </c>
      <c r="BD84" s="12">
        <v>1171000</v>
      </c>
      <c r="BE84" s="12">
        <v>1171000</v>
      </c>
      <c r="BF84" s="49">
        <f t="shared" si="39"/>
        <v>0</v>
      </c>
      <c r="BG84" s="12">
        <v>579000</v>
      </c>
      <c r="BH84" s="12">
        <v>605699</v>
      </c>
      <c r="BI84" s="49">
        <f t="shared" si="40"/>
        <v>26699</v>
      </c>
      <c r="BJ84" s="12">
        <v>524000</v>
      </c>
      <c r="BK84" s="12">
        <v>536354</v>
      </c>
      <c r="BL84" s="49">
        <f t="shared" si="41"/>
        <v>12354</v>
      </c>
      <c r="BM84" s="12">
        <v>3951000</v>
      </c>
      <c r="BN84" s="12">
        <v>4209542</v>
      </c>
      <c r="BO84" s="49">
        <f t="shared" si="42"/>
        <v>258542</v>
      </c>
    </row>
    <row r="85" spans="1:67" s="78" customFormat="1" ht="47.25">
      <c r="A85" s="3"/>
      <c r="B85" s="6" t="s">
        <v>42</v>
      </c>
      <c r="C85" s="10">
        <v>30900</v>
      </c>
      <c r="D85" s="84"/>
      <c r="E85" s="10">
        <v>30900</v>
      </c>
      <c r="F85" s="84"/>
      <c r="G85" s="49">
        <f t="shared" si="22"/>
        <v>0</v>
      </c>
      <c r="H85" s="10">
        <v>15450</v>
      </c>
      <c r="I85" s="10">
        <v>15450</v>
      </c>
      <c r="J85" s="48">
        <f t="shared" si="23"/>
        <v>0</v>
      </c>
      <c r="K85" s="12"/>
      <c r="L85" s="12"/>
      <c r="M85" s="49">
        <f t="shared" si="24"/>
        <v>0</v>
      </c>
      <c r="N85" s="48"/>
      <c r="O85" s="48"/>
      <c r="P85" s="49">
        <f t="shared" si="25"/>
        <v>0</v>
      </c>
      <c r="Q85" s="19"/>
      <c r="R85" s="19"/>
      <c r="S85" s="49">
        <f t="shared" si="26"/>
        <v>0</v>
      </c>
      <c r="T85" s="10"/>
      <c r="U85" s="10"/>
      <c r="V85" s="51">
        <f t="shared" si="27"/>
        <v>0</v>
      </c>
      <c r="W85" s="12"/>
      <c r="X85" s="12"/>
      <c r="Y85" s="51">
        <f t="shared" si="28"/>
        <v>0</v>
      </c>
      <c r="Z85" s="12"/>
      <c r="AA85" s="12"/>
      <c r="AB85" s="49">
        <f t="shared" si="29"/>
        <v>0</v>
      </c>
      <c r="AC85" s="80"/>
      <c r="AD85" s="80"/>
      <c r="AE85" s="49">
        <f t="shared" si="30"/>
        <v>0</v>
      </c>
      <c r="AF85" s="12"/>
      <c r="AG85" s="12"/>
      <c r="AH85" s="48">
        <f t="shared" si="31"/>
        <v>0</v>
      </c>
      <c r="AI85" s="12"/>
      <c r="AJ85" s="12"/>
      <c r="AK85" s="49">
        <f t="shared" si="32"/>
        <v>0</v>
      </c>
      <c r="AL85" s="12"/>
      <c r="AM85" s="12"/>
      <c r="AN85" s="49">
        <f t="shared" si="33"/>
        <v>0</v>
      </c>
      <c r="AO85" s="21"/>
      <c r="AP85" s="21"/>
      <c r="AQ85" s="49">
        <f t="shared" si="34"/>
        <v>0</v>
      </c>
      <c r="AR85" s="12"/>
      <c r="AS85" s="12"/>
      <c r="AT85" s="49">
        <f t="shared" si="35"/>
        <v>0</v>
      </c>
      <c r="AU85" s="12"/>
      <c r="AV85" s="12"/>
      <c r="AW85" s="49">
        <f t="shared" si="36"/>
        <v>0</v>
      </c>
      <c r="AX85" s="12"/>
      <c r="AY85" s="12"/>
      <c r="AZ85" s="49">
        <f t="shared" si="37"/>
        <v>0</v>
      </c>
      <c r="BA85" s="12"/>
      <c r="BB85" s="12"/>
      <c r="BC85" s="49">
        <f t="shared" si="38"/>
        <v>0</v>
      </c>
      <c r="BD85" s="12"/>
      <c r="BE85" s="12"/>
      <c r="BF85" s="49">
        <f t="shared" si="39"/>
        <v>0</v>
      </c>
      <c r="BG85" s="12"/>
      <c r="BH85" s="12"/>
      <c r="BI85" s="49">
        <f t="shared" si="40"/>
        <v>0</v>
      </c>
      <c r="BJ85" s="12"/>
      <c r="BK85" s="12"/>
      <c r="BL85" s="49">
        <f t="shared" si="41"/>
        <v>0</v>
      </c>
      <c r="BM85" s="12">
        <v>15450</v>
      </c>
      <c r="BN85" s="12">
        <v>15450</v>
      </c>
      <c r="BO85" s="49">
        <f t="shared" si="42"/>
        <v>0</v>
      </c>
    </row>
    <row r="86" spans="1:67" s="78" customFormat="1" ht="31.5">
      <c r="A86" s="3"/>
      <c r="B86" s="6" t="s">
        <v>43</v>
      </c>
      <c r="C86" s="10">
        <v>1030115600</v>
      </c>
      <c r="D86" s="84"/>
      <c r="E86" s="10">
        <v>1030115600</v>
      </c>
      <c r="F86" s="84"/>
      <c r="G86" s="49">
        <f t="shared" si="22"/>
        <v>0</v>
      </c>
      <c r="H86" s="10">
        <v>621953600</v>
      </c>
      <c r="I86" s="10">
        <v>621953600</v>
      </c>
      <c r="J86" s="48">
        <f t="shared" si="23"/>
        <v>0</v>
      </c>
      <c r="K86" s="12">
        <v>111497000</v>
      </c>
      <c r="L86" s="12">
        <v>111497000</v>
      </c>
      <c r="M86" s="49">
        <f t="shared" si="24"/>
        <v>0</v>
      </c>
      <c r="N86" s="48">
        <v>22637000</v>
      </c>
      <c r="O86" s="48">
        <v>22637000</v>
      </c>
      <c r="P86" s="70">
        <f t="shared" si="25"/>
        <v>0</v>
      </c>
      <c r="Q86" s="19">
        <v>10413000</v>
      </c>
      <c r="R86" s="19">
        <v>10413000</v>
      </c>
      <c r="S86" s="49">
        <f t="shared" si="26"/>
        <v>0</v>
      </c>
      <c r="T86" s="10">
        <v>51497000</v>
      </c>
      <c r="U86" s="10">
        <v>51497000</v>
      </c>
      <c r="V86" s="51">
        <f t="shared" si="27"/>
        <v>0</v>
      </c>
      <c r="W86" s="12">
        <v>25730000</v>
      </c>
      <c r="X86" s="12">
        <v>25730000</v>
      </c>
      <c r="Y86" s="51">
        <f t="shared" si="28"/>
        <v>0</v>
      </c>
      <c r="Z86" s="12">
        <v>34007000</v>
      </c>
      <c r="AA86" s="12">
        <v>34007000</v>
      </c>
      <c r="AB86" s="49">
        <f t="shared" si="29"/>
        <v>0</v>
      </c>
      <c r="AC86" s="12">
        <v>8101000</v>
      </c>
      <c r="AD86" s="12">
        <v>8101000</v>
      </c>
      <c r="AE86" s="49">
        <f t="shared" si="30"/>
        <v>0</v>
      </c>
      <c r="AF86" s="12">
        <v>10735000</v>
      </c>
      <c r="AG86" s="12">
        <v>10735000</v>
      </c>
      <c r="AH86" s="48">
        <f t="shared" si="31"/>
        <v>0</v>
      </c>
      <c r="AI86" s="12">
        <v>6756000</v>
      </c>
      <c r="AJ86" s="12">
        <v>6756000</v>
      </c>
      <c r="AK86" s="49">
        <f t="shared" si="32"/>
        <v>0</v>
      </c>
      <c r="AL86" s="12">
        <v>12672000</v>
      </c>
      <c r="AM86" s="12">
        <v>12672000</v>
      </c>
      <c r="AN86" s="49">
        <f t="shared" si="33"/>
        <v>0</v>
      </c>
      <c r="AO86" s="21">
        <v>15313000</v>
      </c>
      <c r="AP86" s="21">
        <v>15313000</v>
      </c>
      <c r="AQ86" s="49">
        <f t="shared" si="34"/>
        <v>0</v>
      </c>
      <c r="AR86" s="12">
        <v>7405000</v>
      </c>
      <c r="AS86" s="12">
        <v>7405000</v>
      </c>
      <c r="AT86" s="49">
        <f t="shared" si="35"/>
        <v>0</v>
      </c>
      <c r="AU86" s="12">
        <v>4883000</v>
      </c>
      <c r="AV86" s="12">
        <v>4883000</v>
      </c>
      <c r="AW86" s="49">
        <f t="shared" si="36"/>
        <v>0</v>
      </c>
      <c r="AX86" s="12">
        <v>9125000</v>
      </c>
      <c r="AY86" s="12">
        <v>9125000</v>
      </c>
      <c r="AZ86" s="49">
        <f t="shared" si="37"/>
        <v>0</v>
      </c>
      <c r="BA86" s="12">
        <v>14627000</v>
      </c>
      <c r="BB86" s="12">
        <v>14627000</v>
      </c>
      <c r="BC86" s="49">
        <f t="shared" si="38"/>
        <v>0</v>
      </c>
      <c r="BD86" s="12">
        <v>5868000</v>
      </c>
      <c r="BE86" s="12">
        <v>5868000</v>
      </c>
      <c r="BF86" s="49">
        <f t="shared" si="39"/>
        <v>0</v>
      </c>
      <c r="BG86" s="12">
        <v>10681000</v>
      </c>
      <c r="BH86" s="12">
        <v>10681000</v>
      </c>
      <c r="BI86" s="49">
        <f t="shared" si="40"/>
        <v>0</v>
      </c>
      <c r="BJ86" s="12">
        <v>6884000</v>
      </c>
      <c r="BK86" s="12">
        <v>6884000</v>
      </c>
      <c r="BL86" s="49">
        <f t="shared" si="41"/>
        <v>0</v>
      </c>
      <c r="BM86" s="12">
        <v>39331000</v>
      </c>
      <c r="BN86" s="12">
        <v>39331000</v>
      </c>
      <c r="BO86" s="49">
        <f t="shared" si="42"/>
        <v>0</v>
      </c>
    </row>
    <row r="87" spans="1:67" s="78" customFormat="1" ht="63">
      <c r="A87" s="3"/>
      <c r="B87" s="6" t="s">
        <v>44</v>
      </c>
      <c r="C87" s="10">
        <v>7076000</v>
      </c>
      <c r="D87" s="84"/>
      <c r="E87" s="10">
        <v>7076000</v>
      </c>
      <c r="F87" s="84"/>
      <c r="G87" s="49">
        <f t="shared" si="22"/>
        <v>0</v>
      </c>
      <c r="H87" s="49">
        <v>1780000</v>
      </c>
      <c r="I87" s="49">
        <v>1780000</v>
      </c>
      <c r="J87" s="48">
        <f t="shared" si="23"/>
        <v>0</v>
      </c>
      <c r="K87" s="12">
        <v>634000</v>
      </c>
      <c r="L87" s="12">
        <v>634000</v>
      </c>
      <c r="M87" s="49">
        <f t="shared" si="24"/>
        <v>0</v>
      </c>
      <c r="N87" s="48">
        <v>165000</v>
      </c>
      <c r="O87" s="48">
        <v>165000</v>
      </c>
      <c r="P87" s="49">
        <f t="shared" si="25"/>
        <v>0</v>
      </c>
      <c r="Q87" s="19">
        <v>303000</v>
      </c>
      <c r="R87" s="19">
        <v>303000</v>
      </c>
      <c r="S87" s="49">
        <f t="shared" si="26"/>
        <v>0</v>
      </c>
      <c r="T87" s="10">
        <v>442000</v>
      </c>
      <c r="U87" s="10">
        <v>442000</v>
      </c>
      <c r="V87" s="51">
        <f t="shared" si="27"/>
        <v>0</v>
      </c>
      <c r="W87" s="12">
        <v>415000</v>
      </c>
      <c r="X87" s="12">
        <v>415000</v>
      </c>
      <c r="Y87" s="51">
        <f t="shared" si="28"/>
        <v>0</v>
      </c>
      <c r="Z87" s="12">
        <v>397700</v>
      </c>
      <c r="AA87" s="12">
        <v>397700</v>
      </c>
      <c r="AB87" s="49">
        <f t="shared" si="29"/>
        <v>0</v>
      </c>
      <c r="AC87" s="12">
        <v>138000</v>
      </c>
      <c r="AD87" s="12">
        <v>138000</v>
      </c>
      <c r="AE87" s="49">
        <f t="shared" si="30"/>
        <v>0</v>
      </c>
      <c r="AF87" s="12">
        <v>165000</v>
      </c>
      <c r="AG87" s="12">
        <v>165000</v>
      </c>
      <c r="AH87" s="48">
        <f t="shared" si="31"/>
        <v>0</v>
      </c>
      <c r="AI87" s="12">
        <v>70300</v>
      </c>
      <c r="AJ87" s="12">
        <v>70300</v>
      </c>
      <c r="AK87" s="49">
        <f t="shared" si="32"/>
        <v>0</v>
      </c>
      <c r="AL87" s="12">
        <v>166000</v>
      </c>
      <c r="AM87" s="12">
        <v>166000</v>
      </c>
      <c r="AN87" s="49">
        <f t="shared" si="33"/>
        <v>0</v>
      </c>
      <c r="AO87" s="21">
        <v>303000</v>
      </c>
      <c r="AP87" s="21">
        <v>303000</v>
      </c>
      <c r="AQ87" s="49">
        <f t="shared" si="34"/>
        <v>0</v>
      </c>
      <c r="AR87" s="12">
        <v>303000</v>
      </c>
      <c r="AS87" s="12">
        <v>303000</v>
      </c>
      <c r="AT87" s="49">
        <f t="shared" si="35"/>
        <v>0</v>
      </c>
      <c r="AU87" s="12">
        <v>303000</v>
      </c>
      <c r="AV87" s="12">
        <v>303000</v>
      </c>
      <c r="AW87" s="49">
        <f t="shared" si="36"/>
        <v>0</v>
      </c>
      <c r="AX87" s="12">
        <v>165000</v>
      </c>
      <c r="AY87" s="12">
        <v>165000</v>
      </c>
      <c r="AZ87" s="49">
        <f t="shared" si="37"/>
        <v>0</v>
      </c>
      <c r="BA87" s="12">
        <v>274000</v>
      </c>
      <c r="BB87" s="12">
        <v>274000</v>
      </c>
      <c r="BC87" s="49">
        <f t="shared" si="38"/>
        <v>0</v>
      </c>
      <c r="BD87" s="12">
        <v>308000</v>
      </c>
      <c r="BE87" s="12">
        <v>308000</v>
      </c>
      <c r="BF87" s="49">
        <f t="shared" si="39"/>
        <v>0</v>
      </c>
      <c r="BG87" s="12">
        <v>138000</v>
      </c>
      <c r="BH87" s="12">
        <v>138000</v>
      </c>
      <c r="BI87" s="49">
        <f t="shared" si="40"/>
        <v>0</v>
      </c>
      <c r="BJ87" s="12">
        <v>303000</v>
      </c>
      <c r="BK87" s="12">
        <v>303000</v>
      </c>
      <c r="BL87" s="49">
        <f t="shared" si="41"/>
        <v>0</v>
      </c>
      <c r="BM87" s="12">
        <v>303000</v>
      </c>
      <c r="BN87" s="12">
        <v>303000</v>
      </c>
      <c r="BO87" s="49">
        <f t="shared" si="42"/>
        <v>0</v>
      </c>
    </row>
    <row r="88" spans="1:67" s="78" customFormat="1" ht="63">
      <c r="A88" s="3"/>
      <c r="B88" s="6" t="s">
        <v>45</v>
      </c>
      <c r="C88" s="10">
        <v>364377500</v>
      </c>
      <c r="D88" s="84"/>
      <c r="E88" s="10">
        <v>364377500</v>
      </c>
      <c r="F88" s="84"/>
      <c r="G88" s="49">
        <f t="shared" si="22"/>
        <v>0</v>
      </c>
      <c r="H88" s="10">
        <v>148214500</v>
      </c>
      <c r="I88" s="10">
        <v>148214500</v>
      </c>
      <c r="J88" s="48">
        <f t="shared" si="23"/>
        <v>0</v>
      </c>
      <c r="K88" s="12">
        <v>44143000</v>
      </c>
      <c r="L88" s="12">
        <v>44143000</v>
      </c>
      <c r="M88" s="49">
        <f t="shared" si="24"/>
        <v>0</v>
      </c>
      <c r="N88" s="48">
        <v>10848000</v>
      </c>
      <c r="O88" s="48">
        <v>10848000</v>
      </c>
      <c r="P88" s="49">
        <f t="shared" si="25"/>
        <v>0</v>
      </c>
      <c r="Q88" s="19">
        <v>8783000</v>
      </c>
      <c r="R88" s="19">
        <v>8783000</v>
      </c>
      <c r="S88" s="49">
        <f t="shared" si="26"/>
        <v>0</v>
      </c>
      <c r="T88" s="10">
        <v>27097000</v>
      </c>
      <c r="U88" s="10">
        <v>27097000</v>
      </c>
      <c r="V88" s="51">
        <f t="shared" si="27"/>
        <v>0</v>
      </c>
      <c r="W88" s="12">
        <v>15656000</v>
      </c>
      <c r="X88" s="12">
        <v>15656000</v>
      </c>
      <c r="Y88" s="51">
        <f t="shared" si="28"/>
        <v>0</v>
      </c>
      <c r="Z88" s="12">
        <v>19290000</v>
      </c>
      <c r="AA88" s="12">
        <v>19290000</v>
      </c>
      <c r="AB88" s="49">
        <f t="shared" si="29"/>
        <v>0</v>
      </c>
      <c r="AC88" s="12">
        <v>3930000</v>
      </c>
      <c r="AD88" s="12">
        <v>3930000</v>
      </c>
      <c r="AE88" s="49">
        <f t="shared" si="30"/>
        <v>0</v>
      </c>
      <c r="AF88" s="12">
        <v>4980000</v>
      </c>
      <c r="AG88" s="12">
        <v>4980000</v>
      </c>
      <c r="AH88" s="48">
        <f t="shared" si="31"/>
        <v>0</v>
      </c>
      <c r="AI88" s="12">
        <v>1858000</v>
      </c>
      <c r="AJ88" s="12">
        <v>1858000</v>
      </c>
      <c r="AK88" s="49">
        <f t="shared" si="32"/>
        <v>0</v>
      </c>
      <c r="AL88" s="12">
        <v>9191000</v>
      </c>
      <c r="AM88" s="12">
        <v>9191000</v>
      </c>
      <c r="AN88" s="49">
        <f t="shared" si="33"/>
        <v>0</v>
      </c>
      <c r="AO88" s="21">
        <v>11265000</v>
      </c>
      <c r="AP88" s="21">
        <v>11265000</v>
      </c>
      <c r="AQ88" s="49">
        <f t="shared" si="34"/>
        <v>0</v>
      </c>
      <c r="AR88" s="12">
        <v>4600000</v>
      </c>
      <c r="AS88" s="12">
        <v>4600000</v>
      </c>
      <c r="AT88" s="49">
        <f t="shared" si="35"/>
        <v>0</v>
      </c>
      <c r="AU88" s="12">
        <v>3042000</v>
      </c>
      <c r="AV88" s="12">
        <v>3042000</v>
      </c>
      <c r="AW88" s="49">
        <f t="shared" si="36"/>
        <v>0</v>
      </c>
      <c r="AX88" s="12">
        <v>5317000</v>
      </c>
      <c r="AY88" s="12">
        <v>5317000</v>
      </c>
      <c r="AZ88" s="49">
        <f t="shared" si="37"/>
        <v>0</v>
      </c>
      <c r="BA88" s="12">
        <v>7487000</v>
      </c>
      <c r="BB88" s="12">
        <v>7487000</v>
      </c>
      <c r="BC88" s="49">
        <f t="shared" si="38"/>
        <v>0</v>
      </c>
      <c r="BD88" s="12">
        <v>4835000</v>
      </c>
      <c r="BE88" s="12">
        <v>4835000</v>
      </c>
      <c r="BF88" s="49">
        <f t="shared" si="39"/>
        <v>0</v>
      </c>
      <c r="BG88" s="12">
        <v>9310000</v>
      </c>
      <c r="BH88" s="12">
        <v>9310000</v>
      </c>
      <c r="BI88" s="49">
        <f t="shared" si="40"/>
        <v>0</v>
      </c>
      <c r="BJ88" s="12">
        <v>4980000</v>
      </c>
      <c r="BK88" s="12">
        <v>4980000</v>
      </c>
      <c r="BL88" s="49">
        <f t="shared" si="41"/>
        <v>0</v>
      </c>
      <c r="BM88" s="12">
        <v>19551000</v>
      </c>
      <c r="BN88" s="12">
        <v>19551000</v>
      </c>
      <c r="BO88" s="49">
        <f t="shared" si="42"/>
        <v>0</v>
      </c>
    </row>
    <row r="89" spans="1:67" s="78" customFormat="1" ht="47.25">
      <c r="A89" s="3"/>
      <c r="B89" s="6" t="s">
        <v>50</v>
      </c>
      <c r="C89" s="10">
        <v>35239000</v>
      </c>
      <c r="D89" s="84"/>
      <c r="E89" s="10">
        <v>35239000</v>
      </c>
      <c r="F89" s="84"/>
      <c r="G89" s="49">
        <f t="shared" si="22"/>
        <v>0</v>
      </c>
      <c r="H89" s="49">
        <v>13197000</v>
      </c>
      <c r="I89" s="49">
        <v>13197000</v>
      </c>
      <c r="J89" s="48">
        <f t="shared" si="23"/>
        <v>0</v>
      </c>
      <c r="K89" s="12">
        <v>4073000</v>
      </c>
      <c r="L89" s="12">
        <v>4073000</v>
      </c>
      <c r="M89" s="49">
        <f t="shared" si="24"/>
        <v>0</v>
      </c>
      <c r="N89" s="48">
        <v>1030000</v>
      </c>
      <c r="O89" s="48">
        <v>1030000</v>
      </c>
      <c r="P89" s="49">
        <f t="shared" si="25"/>
        <v>0</v>
      </c>
      <c r="Q89" s="19">
        <v>984000</v>
      </c>
      <c r="R89" s="19">
        <v>984000</v>
      </c>
      <c r="S89" s="49">
        <f t="shared" si="26"/>
        <v>0</v>
      </c>
      <c r="T89" s="10">
        <v>3007000</v>
      </c>
      <c r="U89" s="10">
        <v>3007000</v>
      </c>
      <c r="V89" s="51">
        <f t="shared" si="27"/>
        <v>0</v>
      </c>
      <c r="W89" s="12">
        <v>1867000</v>
      </c>
      <c r="X89" s="12">
        <v>1867000</v>
      </c>
      <c r="Y89" s="51">
        <f t="shared" si="28"/>
        <v>0</v>
      </c>
      <c r="Z89" s="12">
        <v>2052000</v>
      </c>
      <c r="AA89" s="12">
        <v>2052000</v>
      </c>
      <c r="AB89" s="49">
        <f t="shared" si="29"/>
        <v>0</v>
      </c>
      <c r="AC89" s="12">
        <v>431000</v>
      </c>
      <c r="AD89" s="12">
        <v>431000</v>
      </c>
      <c r="AE89" s="49">
        <f t="shared" si="30"/>
        <v>0</v>
      </c>
      <c r="AF89" s="12">
        <v>431000</v>
      </c>
      <c r="AG89" s="12">
        <v>431000</v>
      </c>
      <c r="AH89" s="48">
        <f t="shared" si="31"/>
        <v>0</v>
      </c>
      <c r="AI89" s="12">
        <v>258000</v>
      </c>
      <c r="AJ89" s="12">
        <v>258000</v>
      </c>
      <c r="AK89" s="49">
        <f t="shared" si="32"/>
        <v>0</v>
      </c>
      <c r="AL89" s="12">
        <v>790000</v>
      </c>
      <c r="AM89" s="12">
        <v>790000</v>
      </c>
      <c r="AN89" s="49">
        <f t="shared" si="33"/>
        <v>0</v>
      </c>
      <c r="AO89" s="21">
        <v>1189000</v>
      </c>
      <c r="AP89" s="21">
        <v>1189000</v>
      </c>
      <c r="AQ89" s="49">
        <f t="shared" si="34"/>
        <v>0</v>
      </c>
      <c r="AR89" s="12">
        <v>539000</v>
      </c>
      <c r="AS89" s="12">
        <v>539000</v>
      </c>
      <c r="AT89" s="49">
        <f t="shared" si="35"/>
        <v>0</v>
      </c>
      <c r="AU89" s="12">
        <v>302000</v>
      </c>
      <c r="AV89" s="12">
        <v>302000</v>
      </c>
      <c r="AW89" s="49">
        <f t="shared" si="36"/>
        <v>0</v>
      </c>
      <c r="AX89" s="12">
        <v>543000</v>
      </c>
      <c r="AY89" s="12">
        <v>543000</v>
      </c>
      <c r="AZ89" s="49">
        <f t="shared" si="37"/>
        <v>0</v>
      </c>
      <c r="BA89" s="12">
        <v>903000</v>
      </c>
      <c r="BB89" s="12">
        <v>903000</v>
      </c>
      <c r="BC89" s="49">
        <f t="shared" si="38"/>
        <v>0</v>
      </c>
      <c r="BD89" s="12">
        <v>505000</v>
      </c>
      <c r="BE89" s="12">
        <v>505000</v>
      </c>
      <c r="BF89" s="49">
        <f t="shared" si="39"/>
        <v>0</v>
      </c>
      <c r="BG89" s="12">
        <v>890000</v>
      </c>
      <c r="BH89" s="12">
        <v>890000</v>
      </c>
      <c r="BI89" s="49">
        <f t="shared" si="40"/>
        <v>0</v>
      </c>
      <c r="BJ89" s="12">
        <v>488000</v>
      </c>
      <c r="BK89" s="12">
        <v>488000</v>
      </c>
      <c r="BL89" s="49">
        <f t="shared" si="41"/>
        <v>0</v>
      </c>
      <c r="BM89" s="12">
        <v>1760000</v>
      </c>
      <c r="BN89" s="12">
        <v>1760000</v>
      </c>
      <c r="BO89" s="49">
        <f t="shared" si="42"/>
        <v>0</v>
      </c>
    </row>
    <row r="90" spans="1:67" s="78" customFormat="1" ht="31.5">
      <c r="A90" s="3"/>
      <c r="B90" s="6" t="s">
        <v>46</v>
      </c>
      <c r="C90" s="10">
        <v>506014000</v>
      </c>
      <c r="D90" s="84"/>
      <c r="E90" s="10">
        <v>506014000</v>
      </c>
      <c r="F90" s="84"/>
      <c r="G90" s="49">
        <f t="shared" si="22"/>
        <v>0</v>
      </c>
      <c r="H90" s="49">
        <v>202854000</v>
      </c>
      <c r="I90" s="49">
        <v>202854000</v>
      </c>
      <c r="J90" s="48">
        <f t="shared" si="23"/>
        <v>0</v>
      </c>
      <c r="K90" s="12">
        <v>74171000</v>
      </c>
      <c r="L90" s="12">
        <v>74171000</v>
      </c>
      <c r="M90" s="49">
        <f t="shared" si="24"/>
        <v>0</v>
      </c>
      <c r="N90" s="48">
        <v>6053000</v>
      </c>
      <c r="O90" s="48">
        <v>6053000</v>
      </c>
      <c r="P90" s="49">
        <f t="shared" si="25"/>
        <v>0</v>
      </c>
      <c r="Q90" s="19">
        <v>2114000</v>
      </c>
      <c r="R90" s="19">
        <v>2114000</v>
      </c>
      <c r="S90" s="49">
        <f t="shared" si="26"/>
        <v>0</v>
      </c>
      <c r="T90" s="10">
        <v>81314000</v>
      </c>
      <c r="U90" s="10">
        <v>81314000</v>
      </c>
      <c r="V90" s="51">
        <f t="shared" si="27"/>
        <v>0</v>
      </c>
      <c r="W90" s="12">
        <v>18545000</v>
      </c>
      <c r="X90" s="12">
        <v>18545000</v>
      </c>
      <c r="Y90" s="51">
        <f t="shared" si="28"/>
        <v>0</v>
      </c>
      <c r="Z90" s="12">
        <v>25931000</v>
      </c>
      <c r="AA90" s="12">
        <v>25931000</v>
      </c>
      <c r="AB90" s="49">
        <f t="shared" si="29"/>
        <v>0</v>
      </c>
      <c r="AC90" s="12">
        <v>2831000</v>
      </c>
      <c r="AD90" s="12">
        <v>2831000</v>
      </c>
      <c r="AE90" s="49">
        <f t="shared" si="30"/>
        <v>0</v>
      </c>
      <c r="AF90" s="12">
        <v>1030000</v>
      </c>
      <c r="AG90" s="12">
        <v>1030000</v>
      </c>
      <c r="AH90" s="48">
        <f t="shared" si="31"/>
        <v>0</v>
      </c>
      <c r="AI90" s="12">
        <v>8661000</v>
      </c>
      <c r="AJ90" s="12">
        <v>8661000</v>
      </c>
      <c r="AK90" s="49">
        <f t="shared" si="32"/>
        <v>0</v>
      </c>
      <c r="AL90" s="12">
        <v>10213000</v>
      </c>
      <c r="AM90" s="12">
        <v>10213000</v>
      </c>
      <c r="AN90" s="49">
        <f t="shared" si="33"/>
        <v>0</v>
      </c>
      <c r="AO90" s="21">
        <v>8067000</v>
      </c>
      <c r="AP90" s="21">
        <v>8067000</v>
      </c>
      <c r="AQ90" s="49">
        <f t="shared" si="34"/>
        <v>0</v>
      </c>
      <c r="AR90" s="12">
        <v>1649000</v>
      </c>
      <c r="AS90" s="12">
        <v>1649000</v>
      </c>
      <c r="AT90" s="49">
        <v>0</v>
      </c>
      <c r="AU90" s="12">
        <v>4264000</v>
      </c>
      <c r="AV90" s="12">
        <v>4264000</v>
      </c>
      <c r="AW90" s="49">
        <f t="shared" si="36"/>
        <v>0</v>
      </c>
      <c r="AX90" s="12">
        <v>6822000</v>
      </c>
      <c r="AY90" s="12">
        <v>6822000</v>
      </c>
      <c r="AZ90" s="49">
        <f t="shared" si="37"/>
        <v>0</v>
      </c>
      <c r="BA90" s="12">
        <v>16596000</v>
      </c>
      <c r="BB90" s="12">
        <v>16596000</v>
      </c>
      <c r="BC90" s="49">
        <f t="shared" si="38"/>
        <v>0</v>
      </c>
      <c r="BD90" s="12">
        <v>6829000</v>
      </c>
      <c r="BE90" s="12">
        <v>6829000</v>
      </c>
      <c r="BF90" s="49">
        <f t="shared" si="39"/>
        <v>0</v>
      </c>
      <c r="BG90" s="12">
        <v>4540000</v>
      </c>
      <c r="BH90" s="12">
        <v>4540000</v>
      </c>
      <c r="BI90" s="49">
        <f t="shared" si="40"/>
        <v>0</v>
      </c>
      <c r="BJ90" s="12">
        <v>5563000</v>
      </c>
      <c r="BK90" s="12">
        <v>5563000</v>
      </c>
      <c r="BL90" s="49">
        <f t="shared" si="41"/>
        <v>0</v>
      </c>
      <c r="BM90" s="12">
        <v>17967000</v>
      </c>
      <c r="BN90" s="12">
        <v>17967000</v>
      </c>
      <c r="BO90" s="49">
        <f t="shared" si="42"/>
        <v>0</v>
      </c>
    </row>
    <row r="91" spans="1:67" s="78" customFormat="1" ht="31.5" customHeight="1">
      <c r="A91" s="3"/>
      <c r="B91" s="6" t="s">
        <v>47</v>
      </c>
      <c r="C91" s="10">
        <v>933292000</v>
      </c>
      <c r="D91" s="84"/>
      <c r="E91" s="10">
        <v>933292000</v>
      </c>
      <c r="F91" s="84"/>
      <c r="G91" s="49">
        <f t="shared" si="22"/>
        <v>0</v>
      </c>
      <c r="H91" s="49">
        <v>420908000</v>
      </c>
      <c r="I91" s="49">
        <v>420908000</v>
      </c>
      <c r="J91" s="48">
        <f t="shared" si="23"/>
        <v>0</v>
      </c>
      <c r="K91" s="12">
        <v>176260000</v>
      </c>
      <c r="L91" s="12">
        <v>176260000</v>
      </c>
      <c r="M91" s="49">
        <f>L91-K91</f>
        <v>0</v>
      </c>
      <c r="N91" s="48">
        <v>31268000</v>
      </c>
      <c r="O91" s="48">
        <v>31268000</v>
      </c>
      <c r="P91" s="49">
        <f t="shared" si="25"/>
        <v>0</v>
      </c>
      <c r="Q91" s="19">
        <v>19573000</v>
      </c>
      <c r="R91" s="19">
        <v>19573000</v>
      </c>
      <c r="S91" s="49">
        <f t="shared" si="26"/>
        <v>0</v>
      </c>
      <c r="T91" s="10">
        <v>43507000</v>
      </c>
      <c r="U91" s="10">
        <v>43507000</v>
      </c>
      <c r="V91" s="51">
        <f t="shared" si="27"/>
        <v>0</v>
      </c>
      <c r="W91" s="12">
        <v>37018000</v>
      </c>
      <c r="X91" s="12">
        <v>37018000</v>
      </c>
      <c r="Y91" s="51">
        <f t="shared" si="28"/>
        <v>0</v>
      </c>
      <c r="Z91" s="12">
        <v>39775000</v>
      </c>
      <c r="AA91" s="12">
        <v>39775000</v>
      </c>
      <c r="AB91" s="49">
        <f t="shared" si="29"/>
        <v>0</v>
      </c>
      <c r="AC91" s="12">
        <v>6857000</v>
      </c>
      <c r="AD91" s="12">
        <v>6857000</v>
      </c>
      <c r="AE91" s="49">
        <f t="shared" si="30"/>
        <v>0</v>
      </c>
      <c r="AF91" s="12">
        <v>7197000</v>
      </c>
      <c r="AG91" s="12">
        <v>7197000</v>
      </c>
      <c r="AH91" s="48">
        <f t="shared" si="31"/>
        <v>0</v>
      </c>
      <c r="AI91" s="12">
        <v>4633000</v>
      </c>
      <c r="AJ91" s="12">
        <v>4633000</v>
      </c>
      <c r="AK91" s="49">
        <f t="shared" si="32"/>
        <v>0</v>
      </c>
      <c r="AL91" s="12">
        <v>18726000</v>
      </c>
      <c r="AM91" s="12">
        <v>18726000</v>
      </c>
      <c r="AN91" s="49">
        <f t="shared" si="33"/>
        <v>0</v>
      </c>
      <c r="AO91" s="21">
        <v>18079000</v>
      </c>
      <c r="AP91" s="21">
        <v>18079000</v>
      </c>
      <c r="AQ91" s="49">
        <f t="shared" si="34"/>
        <v>0</v>
      </c>
      <c r="AR91" s="12">
        <v>7992000</v>
      </c>
      <c r="AS91" s="12">
        <v>7992000</v>
      </c>
      <c r="AT91" s="49">
        <f t="shared" si="35"/>
        <v>0</v>
      </c>
      <c r="AU91" s="12">
        <v>8009000</v>
      </c>
      <c r="AV91" s="12">
        <v>8009000</v>
      </c>
      <c r="AW91" s="49">
        <f t="shared" si="36"/>
        <v>0</v>
      </c>
      <c r="AX91" s="12">
        <v>13473000</v>
      </c>
      <c r="AY91" s="12">
        <v>13473000</v>
      </c>
      <c r="AZ91" s="49">
        <f t="shared" si="37"/>
        <v>0</v>
      </c>
      <c r="BA91" s="12">
        <v>16580000</v>
      </c>
      <c r="BB91" s="12">
        <v>16580000</v>
      </c>
      <c r="BC91" s="49">
        <f t="shared" si="38"/>
        <v>0</v>
      </c>
      <c r="BD91" s="12">
        <v>8148000</v>
      </c>
      <c r="BE91" s="12">
        <v>8148000</v>
      </c>
      <c r="BF91" s="49">
        <f t="shared" si="39"/>
        <v>0</v>
      </c>
      <c r="BG91" s="12">
        <v>12076000</v>
      </c>
      <c r="BH91" s="12">
        <v>12076000</v>
      </c>
      <c r="BI91" s="49">
        <f t="shared" si="40"/>
        <v>0</v>
      </c>
      <c r="BJ91" s="12">
        <v>11758000</v>
      </c>
      <c r="BK91" s="12">
        <v>11758000</v>
      </c>
      <c r="BL91" s="49">
        <f t="shared" si="41"/>
        <v>0</v>
      </c>
      <c r="BM91" s="12">
        <v>31455000</v>
      </c>
      <c r="BN91" s="12">
        <v>31455000</v>
      </c>
      <c r="BO91" s="49">
        <f t="shared" si="42"/>
        <v>0</v>
      </c>
    </row>
    <row r="92" spans="1:67" s="78" customFormat="1" ht="47.25">
      <c r="A92" s="3"/>
      <c r="B92" s="6" t="s">
        <v>51</v>
      </c>
      <c r="C92" s="10">
        <v>1628489700</v>
      </c>
      <c r="D92" s="84"/>
      <c r="E92" s="10">
        <v>1628489700</v>
      </c>
      <c r="F92" s="84"/>
      <c r="G92" s="49">
        <f t="shared" si="22"/>
        <v>0</v>
      </c>
      <c r="H92" s="49">
        <v>702866700</v>
      </c>
      <c r="I92" s="49">
        <v>702866700</v>
      </c>
      <c r="J92" s="48">
        <f t="shared" si="23"/>
        <v>0</v>
      </c>
      <c r="K92" s="12">
        <v>313100000</v>
      </c>
      <c r="L92" s="12">
        <v>313100000</v>
      </c>
      <c r="M92" s="49">
        <f t="shared" si="24"/>
        <v>0</v>
      </c>
      <c r="N92" s="48">
        <v>42540000</v>
      </c>
      <c r="O92" s="48">
        <v>42540000</v>
      </c>
      <c r="P92" s="49">
        <f t="shared" si="25"/>
        <v>0</v>
      </c>
      <c r="Q92" s="19">
        <v>37881000</v>
      </c>
      <c r="R92" s="19">
        <v>37881000</v>
      </c>
      <c r="S92" s="49">
        <f t="shared" si="26"/>
        <v>0</v>
      </c>
      <c r="T92" s="10">
        <v>99792000</v>
      </c>
      <c r="U92" s="10">
        <v>99792000</v>
      </c>
      <c r="V92" s="51">
        <f t="shared" si="27"/>
        <v>0</v>
      </c>
      <c r="W92" s="12">
        <v>51173000</v>
      </c>
      <c r="X92" s="12">
        <v>51173000</v>
      </c>
      <c r="Y92" s="51">
        <f t="shared" si="28"/>
        <v>0</v>
      </c>
      <c r="Z92" s="12">
        <v>64064000</v>
      </c>
      <c r="AA92" s="12">
        <v>64064000</v>
      </c>
      <c r="AB92" s="49">
        <f t="shared" si="29"/>
        <v>0</v>
      </c>
      <c r="AC92" s="12">
        <v>18550000</v>
      </c>
      <c r="AD92" s="12">
        <v>18550000</v>
      </c>
      <c r="AE92" s="49">
        <f t="shared" si="30"/>
        <v>0</v>
      </c>
      <c r="AF92" s="12">
        <v>17942000</v>
      </c>
      <c r="AG92" s="12">
        <v>17942000</v>
      </c>
      <c r="AH92" s="48">
        <f t="shared" si="31"/>
        <v>0</v>
      </c>
      <c r="AI92" s="12">
        <v>12772000</v>
      </c>
      <c r="AJ92" s="12">
        <v>12772000</v>
      </c>
      <c r="AK92" s="49">
        <f t="shared" si="32"/>
        <v>0</v>
      </c>
      <c r="AL92" s="12">
        <v>24682000</v>
      </c>
      <c r="AM92" s="12">
        <v>24682000</v>
      </c>
      <c r="AN92" s="49">
        <f t="shared" si="33"/>
        <v>0</v>
      </c>
      <c r="AO92" s="12">
        <v>21953000</v>
      </c>
      <c r="AP92" s="12">
        <v>21953000</v>
      </c>
      <c r="AQ92" s="49">
        <f t="shared" si="34"/>
        <v>0</v>
      </c>
      <c r="AR92" s="12">
        <v>9457000</v>
      </c>
      <c r="AS92" s="12">
        <v>9457000</v>
      </c>
      <c r="AT92" s="49">
        <f t="shared" si="35"/>
        <v>0</v>
      </c>
      <c r="AU92" s="12">
        <v>10337000</v>
      </c>
      <c r="AV92" s="12">
        <v>10337000</v>
      </c>
      <c r="AW92" s="49">
        <f t="shared" si="36"/>
        <v>0</v>
      </c>
      <c r="AX92" s="12">
        <v>30633000</v>
      </c>
      <c r="AY92" s="12">
        <v>30633000</v>
      </c>
      <c r="AZ92" s="49">
        <f t="shared" si="37"/>
        <v>0</v>
      </c>
      <c r="BA92" s="12">
        <v>34505000</v>
      </c>
      <c r="BB92" s="12">
        <v>34505000</v>
      </c>
      <c r="BC92" s="49">
        <f t="shared" si="38"/>
        <v>0</v>
      </c>
      <c r="BD92" s="12">
        <v>15386000</v>
      </c>
      <c r="BE92" s="12">
        <v>15386000</v>
      </c>
      <c r="BF92" s="49">
        <f t="shared" si="39"/>
        <v>0</v>
      </c>
      <c r="BG92" s="12">
        <v>28670000</v>
      </c>
      <c r="BH92" s="12">
        <v>28670000</v>
      </c>
      <c r="BI92" s="49">
        <f t="shared" si="40"/>
        <v>0</v>
      </c>
      <c r="BJ92" s="12">
        <v>14927000</v>
      </c>
      <c r="BK92" s="12">
        <v>14927000</v>
      </c>
      <c r="BL92" s="49">
        <f t="shared" si="41"/>
        <v>0</v>
      </c>
      <c r="BM92" s="12">
        <v>77259000</v>
      </c>
      <c r="BN92" s="12">
        <v>77259000</v>
      </c>
      <c r="BO92" s="49">
        <f t="shared" si="42"/>
        <v>0</v>
      </c>
    </row>
    <row r="93" spans="1:67" s="78" customFormat="1" ht="15.75">
      <c r="A93" s="3"/>
      <c r="B93" s="6" t="s">
        <v>52</v>
      </c>
      <c r="C93" s="10">
        <v>410506000</v>
      </c>
      <c r="D93" s="84"/>
      <c r="E93" s="10">
        <v>410506000</v>
      </c>
      <c r="F93" s="84"/>
      <c r="G93" s="49">
        <f t="shared" si="22"/>
        <v>0</v>
      </c>
      <c r="H93" s="49">
        <v>187206000</v>
      </c>
      <c r="I93" s="49">
        <v>187206000</v>
      </c>
      <c r="J93" s="48">
        <f t="shared" si="23"/>
        <v>0</v>
      </c>
      <c r="K93" s="12">
        <v>55000000</v>
      </c>
      <c r="L93" s="12">
        <v>55000000</v>
      </c>
      <c r="M93" s="49">
        <f t="shared" si="24"/>
        <v>0</v>
      </c>
      <c r="N93" s="48">
        <v>11000000</v>
      </c>
      <c r="O93" s="48">
        <v>11000000</v>
      </c>
      <c r="P93" s="49">
        <f t="shared" si="25"/>
        <v>0</v>
      </c>
      <c r="Q93" s="19">
        <v>8300000</v>
      </c>
      <c r="R93" s="19">
        <v>8300000</v>
      </c>
      <c r="S93" s="49">
        <f t="shared" si="26"/>
        <v>0</v>
      </c>
      <c r="T93" s="10">
        <v>22600000</v>
      </c>
      <c r="U93" s="10">
        <v>22600000</v>
      </c>
      <c r="V93" s="51">
        <f t="shared" si="27"/>
        <v>0</v>
      </c>
      <c r="W93" s="12">
        <v>14700000</v>
      </c>
      <c r="X93" s="12">
        <v>14700000</v>
      </c>
      <c r="Y93" s="51">
        <f t="shared" si="28"/>
        <v>0</v>
      </c>
      <c r="Z93" s="12">
        <v>22000000</v>
      </c>
      <c r="AA93" s="12">
        <v>22000000</v>
      </c>
      <c r="AB93" s="49">
        <f t="shared" si="29"/>
        <v>0</v>
      </c>
      <c r="AC93" s="12">
        <v>4200000</v>
      </c>
      <c r="AD93" s="12">
        <v>4200000</v>
      </c>
      <c r="AE93" s="49">
        <f t="shared" si="30"/>
        <v>0</v>
      </c>
      <c r="AF93" s="12">
        <v>4800000</v>
      </c>
      <c r="AG93" s="12">
        <v>4800000</v>
      </c>
      <c r="AH93" s="48">
        <f t="shared" si="31"/>
        <v>0</v>
      </c>
      <c r="AI93" s="12">
        <v>2300000</v>
      </c>
      <c r="AJ93" s="12">
        <v>2300000</v>
      </c>
      <c r="AK93" s="49">
        <f t="shared" si="32"/>
        <v>0</v>
      </c>
      <c r="AL93" s="12">
        <v>9500000</v>
      </c>
      <c r="AM93" s="12">
        <v>9500000</v>
      </c>
      <c r="AN93" s="49">
        <f t="shared" si="33"/>
        <v>0</v>
      </c>
      <c r="AO93" s="21">
        <v>10500000</v>
      </c>
      <c r="AP93" s="21">
        <v>10500000</v>
      </c>
      <c r="AQ93" s="49">
        <f t="shared" si="34"/>
        <v>0</v>
      </c>
      <c r="AR93" s="12">
        <v>4500000</v>
      </c>
      <c r="AS93" s="12">
        <v>4500000</v>
      </c>
      <c r="AT93" s="49">
        <f t="shared" si="35"/>
        <v>0</v>
      </c>
      <c r="AU93" s="12">
        <v>3100000</v>
      </c>
      <c r="AV93" s="12">
        <v>3100000</v>
      </c>
      <c r="AW93" s="49">
        <f t="shared" si="36"/>
        <v>0</v>
      </c>
      <c r="AX93" s="12">
        <v>6000000</v>
      </c>
      <c r="AY93" s="12">
        <v>6000000</v>
      </c>
      <c r="AZ93" s="49">
        <f t="shared" si="37"/>
        <v>0</v>
      </c>
      <c r="BA93" s="12">
        <v>7900000</v>
      </c>
      <c r="BB93" s="12">
        <v>7900000</v>
      </c>
      <c r="BC93" s="49">
        <f t="shared" si="38"/>
        <v>0</v>
      </c>
      <c r="BD93" s="12">
        <v>4600000</v>
      </c>
      <c r="BE93" s="12">
        <v>4600000</v>
      </c>
      <c r="BF93" s="49">
        <f t="shared" si="39"/>
        <v>0</v>
      </c>
      <c r="BG93" s="12">
        <v>6600000</v>
      </c>
      <c r="BH93" s="12">
        <v>6600000</v>
      </c>
      <c r="BI93" s="49">
        <f t="shared" si="40"/>
        <v>0</v>
      </c>
      <c r="BJ93" s="12">
        <v>5000000</v>
      </c>
      <c r="BK93" s="12">
        <v>5000000</v>
      </c>
      <c r="BL93" s="49">
        <f t="shared" si="41"/>
        <v>0</v>
      </c>
      <c r="BM93" s="12">
        <v>20700000</v>
      </c>
      <c r="BN93" s="12">
        <v>20700000</v>
      </c>
      <c r="BO93" s="49">
        <f t="shared" si="42"/>
        <v>0</v>
      </c>
    </row>
    <row r="94" spans="1:67" s="78" customFormat="1" ht="31.5">
      <c r="A94" s="3"/>
      <c r="B94" s="6" t="s">
        <v>53</v>
      </c>
      <c r="C94" s="10">
        <v>206756087</v>
      </c>
      <c r="D94" s="84"/>
      <c r="E94" s="10">
        <v>210407087</v>
      </c>
      <c r="F94" s="84"/>
      <c r="G94" s="49">
        <f t="shared" si="22"/>
        <v>3651000</v>
      </c>
      <c r="H94" s="49">
        <v>44991855</v>
      </c>
      <c r="I94" s="49">
        <v>45541855</v>
      </c>
      <c r="J94" s="48">
        <f t="shared" si="23"/>
        <v>550000</v>
      </c>
      <c r="K94" s="12">
        <v>9172019</v>
      </c>
      <c r="L94" s="12">
        <v>10223019</v>
      </c>
      <c r="M94" s="49">
        <f t="shared" si="24"/>
        <v>1051000</v>
      </c>
      <c r="N94" s="48">
        <v>10562380</v>
      </c>
      <c r="O94" s="48">
        <v>10652380</v>
      </c>
      <c r="P94" s="49">
        <f t="shared" si="25"/>
        <v>90000</v>
      </c>
      <c r="Q94" s="19">
        <v>8196055</v>
      </c>
      <c r="R94" s="19">
        <v>8896055</v>
      </c>
      <c r="S94" s="49">
        <f t="shared" si="26"/>
        <v>700000</v>
      </c>
      <c r="T94" s="10">
        <v>15494678</v>
      </c>
      <c r="U94" s="10">
        <v>15584678</v>
      </c>
      <c r="V94" s="51">
        <f t="shared" si="27"/>
        <v>90000</v>
      </c>
      <c r="W94" s="12">
        <v>12937316</v>
      </c>
      <c r="X94" s="12">
        <v>13037316</v>
      </c>
      <c r="Y94" s="51">
        <f t="shared" si="28"/>
        <v>100000</v>
      </c>
      <c r="Z94" s="12">
        <v>14333028</v>
      </c>
      <c r="AA94" s="12">
        <v>14483028</v>
      </c>
      <c r="AB94" s="49">
        <f t="shared" si="29"/>
        <v>150000</v>
      </c>
      <c r="AC94" s="12">
        <v>5803685</v>
      </c>
      <c r="AD94" s="12">
        <v>5853685</v>
      </c>
      <c r="AE94" s="49">
        <f t="shared" si="30"/>
        <v>50000</v>
      </c>
      <c r="AF94" s="12">
        <v>5632141</v>
      </c>
      <c r="AG94" s="12">
        <v>5682141</v>
      </c>
      <c r="AH94" s="48">
        <f t="shared" si="31"/>
        <v>50000</v>
      </c>
      <c r="AI94" s="12">
        <v>3845326</v>
      </c>
      <c r="AJ94" s="12">
        <v>3925326</v>
      </c>
      <c r="AK94" s="49">
        <f t="shared" si="32"/>
        <v>80000</v>
      </c>
      <c r="AL94" s="12">
        <v>8518982</v>
      </c>
      <c r="AM94" s="12">
        <v>8618982</v>
      </c>
      <c r="AN94" s="49">
        <f t="shared" si="33"/>
        <v>100000</v>
      </c>
      <c r="AO94" s="21">
        <v>9290210</v>
      </c>
      <c r="AP94" s="21">
        <v>9340210</v>
      </c>
      <c r="AQ94" s="49">
        <f t="shared" si="34"/>
        <v>50000</v>
      </c>
      <c r="AR94" s="12">
        <v>6363559</v>
      </c>
      <c r="AS94" s="12">
        <v>6423559</v>
      </c>
      <c r="AT94" s="49">
        <f t="shared" si="35"/>
        <v>60000</v>
      </c>
      <c r="AU94" s="12">
        <v>5624265</v>
      </c>
      <c r="AV94" s="12">
        <v>5724265</v>
      </c>
      <c r="AW94" s="49">
        <f t="shared" si="36"/>
        <v>100000</v>
      </c>
      <c r="AX94" s="12">
        <v>6054864</v>
      </c>
      <c r="AY94" s="12">
        <v>6104864</v>
      </c>
      <c r="AZ94" s="49">
        <f t="shared" si="37"/>
        <v>50000</v>
      </c>
      <c r="BA94" s="12">
        <v>8723066</v>
      </c>
      <c r="BB94" s="12">
        <v>8823066</v>
      </c>
      <c r="BC94" s="49">
        <f t="shared" si="38"/>
        <v>100000</v>
      </c>
      <c r="BD94" s="12">
        <v>6089166</v>
      </c>
      <c r="BE94" s="12">
        <v>6139166</v>
      </c>
      <c r="BF94" s="49">
        <f t="shared" si="39"/>
        <v>50000</v>
      </c>
      <c r="BG94" s="12">
        <v>8094254</v>
      </c>
      <c r="BH94" s="12">
        <v>8154254</v>
      </c>
      <c r="BI94" s="49">
        <f t="shared" si="40"/>
        <v>60000</v>
      </c>
      <c r="BJ94" s="12">
        <v>6340297</v>
      </c>
      <c r="BK94" s="12">
        <v>6440297</v>
      </c>
      <c r="BL94" s="49">
        <f t="shared" si="41"/>
        <v>100000</v>
      </c>
      <c r="BM94" s="12">
        <v>10688941</v>
      </c>
      <c r="BN94" s="12">
        <v>10758941</v>
      </c>
      <c r="BO94" s="49">
        <f t="shared" si="42"/>
        <v>70000</v>
      </c>
    </row>
    <row r="95" spans="1:67" s="78" customFormat="1" ht="31.5">
      <c r="A95" s="3"/>
      <c r="B95" s="6" t="s">
        <v>54</v>
      </c>
      <c r="C95" s="10">
        <v>86624042</v>
      </c>
      <c r="D95" s="84"/>
      <c r="E95" s="10">
        <v>85673042</v>
      </c>
      <c r="F95" s="84"/>
      <c r="G95" s="49">
        <f t="shared" si="22"/>
        <v>-951000</v>
      </c>
      <c r="H95" s="10">
        <v>62099513</v>
      </c>
      <c r="I95" s="10">
        <v>62099513</v>
      </c>
      <c r="J95" s="48">
        <f t="shared" si="23"/>
        <v>0</v>
      </c>
      <c r="K95" s="12">
        <v>24524529</v>
      </c>
      <c r="L95" s="12">
        <v>23573529</v>
      </c>
      <c r="M95" s="49">
        <f t="shared" si="24"/>
        <v>-951000</v>
      </c>
      <c r="N95" s="58"/>
      <c r="O95" s="58"/>
      <c r="P95" s="49">
        <f t="shared" si="25"/>
        <v>0</v>
      </c>
      <c r="Q95" s="19"/>
      <c r="R95" s="19"/>
      <c r="S95" s="49">
        <f t="shared" si="26"/>
        <v>0</v>
      </c>
      <c r="T95" s="10"/>
      <c r="U95" s="10"/>
      <c r="V95" s="51">
        <f t="shared" si="27"/>
        <v>0</v>
      </c>
      <c r="W95" s="12"/>
      <c r="X95" s="12"/>
      <c r="Y95" s="51">
        <f t="shared" si="28"/>
        <v>0</v>
      </c>
      <c r="Z95" s="12"/>
      <c r="AA95" s="12"/>
      <c r="AB95" s="49">
        <f t="shared" si="29"/>
        <v>0</v>
      </c>
      <c r="AC95" s="12"/>
      <c r="AD95" s="12"/>
      <c r="AE95" s="49">
        <f t="shared" si="30"/>
        <v>0</v>
      </c>
      <c r="AF95" s="12"/>
      <c r="AG95" s="12"/>
      <c r="AH95" s="48">
        <f t="shared" si="31"/>
        <v>0</v>
      </c>
      <c r="AI95" s="12"/>
      <c r="AJ95" s="12"/>
      <c r="AK95" s="49">
        <f t="shared" si="32"/>
        <v>0</v>
      </c>
      <c r="AL95" s="12"/>
      <c r="AM95" s="12"/>
      <c r="AN95" s="49">
        <f t="shared" si="33"/>
        <v>0</v>
      </c>
      <c r="AO95" s="21"/>
      <c r="AP95" s="21"/>
      <c r="AQ95" s="49">
        <f t="shared" si="34"/>
        <v>0</v>
      </c>
      <c r="AR95" s="12"/>
      <c r="AS95" s="12"/>
      <c r="AT95" s="49">
        <f t="shared" si="35"/>
        <v>0</v>
      </c>
      <c r="AU95" s="12"/>
      <c r="AV95" s="12"/>
      <c r="AW95" s="49">
        <f t="shared" si="36"/>
        <v>0</v>
      </c>
      <c r="AX95" s="12"/>
      <c r="AY95" s="12"/>
      <c r="AZ95" s="49">
        <f t="shared" si="37"/>
        <v>0</v>
      </c>
      <c r="BA95" s="12"/>
      <c r="BB95" s="12"/>
      <c r="BC95" s="49">
        <f t="shared" si="38"/>
        <v>0</v>
      </c>
      <c r="BD95" s="12"/>
      <c r="BE95" s="12"/>
      <c r="BF95" s="49">
        <f t="shared" si="39"/>
        <v>0</v>
      </c>
      <c r="BG95" s="12"/>
      <c r="BH95" s="12"/>
      <c r="BI95" s="49">
        <f t="shared" si="40"/>
        <v>0</v>
      </c>
      <c r="BJ95" s="12"/>
      <c r="BK95" s="12"/>
      <c r="BL95" s="49">
        <f t="shared" si="41"/>
        <v>0</v>
      </c>
      <c r="BM95" s="12"/>
      <c r="BN95" s="12"/>
      <c r="BO95" s="49">
        <f t="shared" si="42"/>
        <v>0</v>
      </c>
    </row>
    <row r="96" spans="1:67" s="78" customFormat="1" ht="31.5">
      <c r="A96" s="3"/>
      <c r="B96" s="6" t="s">
        <v>55</v>
      </c>
      <c r="C96" s="10">
        <v>560459700</v>
      </c>
      <c r="D96" s="84"/>
      <c r="E96" s="10">
        <v>560459700</v>
      </c>
      <c r="F96" s="84"/>
      <c r="G96" s="49">
        <f t="shared" si="22"/>
        <v>0</v>
      </c>
      <c r="H96" s="10">
        <v>202799700</v>
      </c>
      <c r="I96" s="10">
        <v>202799700</v>
      </c>
      <c r="J96" s="48">
        <f t="shared" si="23"/>
        <v>0</v>
      </c>
      <c r="K96" s="12">
        <v>82700000</v>
      </c>
      <c r="L96" s="12">
        <v>82700000</v>
      </c>
      <c r="M96" s="49">
        <f>L96-K96</f>
        <v>0</v>
      </c>
      <c r="N96" s="48">
        <v>16300000</v>
      </c>
      <c r="O96" s="48">
        <v>16300000</v>
      </c>
      <c r="P96" s="49">
        <f>O96-N96</f>
        <v>0</v>
      </c>
      <c r="Q96" s="19">
        <v>14400000</v>
      </c>
      <c r="R96" s="19">
        <v>14400000</v>
      </c>
      <c r="S96" s="49">
        <f>R96-Q96</f>
        <v>0</v>
      </c>
      <c r="T96" s="10">
        <v>36500000</v>
      </c>
      <c r="U96" s="10">
        <v>36500000</v>
      </c>
      <c r="V96" s="51">
        <f>U96-T96</f>
        <v>0</v>
      </c>
      <c r="W96" s="12">
        <v>28500000</v>
      </c>
      <c r="X96" s="12">
        <v>28500000</v>
      </c>
      <c r="Y96" s="51">
        <f>X96-W96</f>
        <v>0</v>
      </c>
      <c r="Z96" s="12">
        <v>35000000</v>
      </c>
      <c r="AA96" s="12">
        <v>35000000</v>
      </c>
      <c r="AB96" s="49">
        <f>AA96-Z96</f>
        <v>0</v>
      </c>
      <c r="AC96" s="12">
        <v>6000000</v>
      </c>
      <c r="AD96" s="12">
        <v>6000000</v>
      </c>
      <c r="AE96" s="49">
        <f>AD96-AC96</f>
        <v>0</v>
      </c>
      <c r="AF96" s="12">
        <v>8200000</v>
      </c>
      <c r="AG96" s="12">
        <v>8200000</v>
      </c>
      <c r="AH96" s="48">
        <f>AG96-AF96</f>
        <v>0</v>
      </c>
      <c r="AI96" s="12">
        <v>4400000</v>
      </c>
      <c r="AJ96" s="12">
        <v>4400000</v>
      </c>
      <c r="AK96" s="49">
        <f>AJ96-AI96</f>
        <v>0</v>
      </c>
      <c r="AL96" s="12">
        <v>16100000</v>
      </c>
      <c r="AM96" s="12">
        <v>16100000</v>
      </c>
      <c r="AN96" s="49">
        <f>AM96-AL96</f>
        <v>0</v>
      </c>
      <c r="AO96" s="21">
        <v>17000000</v>
      </c>
      <c r="AP96" s="21">
        <v>17000000</v>
      </c>
      <c r="AQ96" s="49">
        <f>AP96-AO96</f>
        <v>0</v>
      </c>
      <c r="AR96" s="12">
        <v>8600000</v>
      </c>
      <c r="AS96" s="12">
        <v>8600000</v>
      </c>
      <c r="AT96" s="49">
        <f>AS96-AR96</f>
        <v>0</v>
      </c>
      <c r="AU96" s="12">
        <v>4800000</v>
      </c>
      <c r="AV96" s="12">
        <v>4800000</v>
      </c>
      <c r="AW96" s="49">
        <f>AV96-AU96</f>
        <v>0</v>
      </c>
      <c r="AX96" s="12">
        <v>8000000</v>
      </c>
      <c r="AY96" s="12">
        <v>8000000</v>
      </c>
      <c r="AZ96" s="49">
        <f>AY96-AX96</f>
        <v>0</v>
      </c>
      <c r="BA96" s="12">
        <v>14800000</v>
      </c>
      <c r="BB96" s="12">
        <v>14800000</v>
      </c>
      <c r="BC96" s="49">
        <f>BB96-BA96</f>
        <v>0</v>
      </c>
      <c r="BD96" s="12">
        <v>7500000</v>
      </c>
      <c r="BE96" s="12">
        <v>7500000</v>
      </c>
      <c r="BF96" s="49">
        <f>BE96-BD96</f>
        <v>0</v>
      </c>
      <c r="BG96" s="12">
        <v>11900000</v>
      </c>
      <c r="BH96" s="12">
        <v>11900000</v>
      </c>
      <c r="BI96" s="49">
        <f>BH96-BG96</f>
        <v>0</v>
      </c>
      <c r="BJ96" s="12">
        <v>9500000</v>
      </c>
      <c r="BK96" s="12">
        <v>9500000</v>
      </c>
      <c r="BL96" s="49">
        <f>BK96-BJ96</f>
        <v>0</v>
      </c>
      <c r="BM96" s="12">
        <v>27460000</v>
      </c>
      <c r="BN96" s="12">
        <v>27460000</v>
      </c>
      <c r="BO96" s="49">
        <f>BN96-BM96</f>
        <v>0</v>
      </c>
    </row>
    <row r="97" spans="1:67" s="78" customFormat="1" ht="47.25">
      <c r="A97" s="3"/>
      <c r="B97" s="136" t="s">
        <v>95</v>
      </c>
      <c r="C97" s="10">
        <v>13181000</v>
      </c>
      <c r="D97" s="84"/>
      <c r="E97" s="10">
        <v>13181000</v>
      </c>
      <c r="F97" s="84"/>
      <c r="G97" s="49">
        <f t="shared" si="22"/>
        <v>0</v>
      </c>
      <c r="H97" s="10">
        <v>5700000</v>
      </c>
      <c r="I97" s="10">
        <v>5700000</v>
      </c>
      <c r="J97" s="48">
        <f>I97-H97</f>
        <v>0</v>
      </c>
      <c r="K97" s="12">
        <v>1270000</v>
      </c>
      <c r="L97" s="12">
        <v>1270000</v>
      </c>
      <c r="M97" s="49">
        <f>L97-K97</f>
        <v>0</v>
      </c>
      <c r="N97" s="48">
        <v>323000</v>
      </c>
      <c r="O97" s="48">
        <v>323000</v>
      </c>
      <c r="P97" s="49">
        <f>O97-N97</f>
        <v>0</v>
      </c>
      <c r="Q97" s="19">
        <v>325000</v>
      </c>
      <c r="R97" s="19">
        <v>325000</v>
      </c>
      <c r="S97" s="49">
        <f>R97-Q97</f>
        <v>0</v>
      </c>
      <c r="T97" s="10">
        <v>953000</v>
      </c>
      <c r="U97" s="10">
        <v>953000</v>
      </c>
      <c r="V97" s="51">
        <f>U97-T97</f>
        <v>0</v>
      </c>
      <c r="W97" s="12">
        <v>505000</v>
      </c>
      <c r="X97" s="12">
        <v>505000</v>
      </c>
      <c r="Y97" s="51">
        <f>X97-W97</f>
        <v>0</v>
      </c>
      <c r="Z97" s="12">
        <v>714000</v>
      </c>
      <c r="AA97" s="12">
        <v>714000</v>
      </c>
      <c r="AB97" s="49">
        <f>AA97-Z97</f>
        <v>0</v>
      </c>
      <c r="AC97" s="12">
        <v>160000</v>
      </c>
      <c r="AD97" s="12">
        <v>160000</v>
      </c>
      <c r="AE97" s="49">
        <f>AD97-AC97</f>
        <v>0</v>
      </c>
      <c r="AF97" s="12">
        <v>170000</v>
      </c>
      <c r="AG97" s="12">
        <v>170000</v>
      </c>
      <c r="AH97" s="48">
        <f>AG97-AF97</f>
        <v>0</v>
      </c>
      <c r="AI97" s="12">
        <v>70000</v>
      </c>
      <c r="AJ97" s="12">
        <v>70000</v>
      </c>
      <c r="AK97" s="49">
        <f>AJ97-AI97</f>
        <v>0</v>
      </c>
      <c r="AL97" s="12">
        <v>350000</v>
      </c>
      <c r="AM97" s="12">
        <v>350000</v>
      </c>
      <c r="AN97" s="49">
        <f>AM97-AL97</f>
        <v>0</v>
      </c>
      <c r="AO97" s="21">
        <v>430000</v>
      </c>
      <c r="AP97" s="21">
        <v>430000</v>
      </c>
      <c r="AQ97" s="49">
        <f>AP97-AO97</f>
        <v>0</v>
      </c>
      <c r="AR97" s="12">
        <v>200000</v>
      </c>
      <c r="AS97" s="12">
        <v>200000</v>
      </c>
      <c r="AT97" s="49">
        <f>AS97-AR97</f>
        <v>0</v>
      </c>
      <c r="AU97" s="12">
        <v>115000</v>
      </c>
      <c r="AV97" s="12">
        <v>115000</v>
      </c>
      <c r="AW97" s="49">
        <f>AV97-AU97</f>
        <v>0</v>
      </c>
      <c r="AX97" s="12">
        <v>200000</v>
      </c>
      <c r="AY97" s="12">
        <v>200000</v>
      </c>
      <c r="AZ97" s="49">
        <f>AY97-AX97</f>
        <v>0</v>
      </c>
      <c r="BA97" s="12">
        <v>308000</v>
      </c>
      <c r="BB97" s="12">
        <v>308000</v>
      </c>
      <c r="BC97" s="49">
        <f>BB97-BA97</f>
        <v>0</v>
      </c>
      <c r="BD97" s="12">
        <v>154000</v>
      </c>
      <c r="BE97" s="12">
        <v>154000</v>
      </c>
      <c r="BF97" s="49">
        <f>BE97-BD97</f>
        <v>0</v>
      </c>
      <c r="BG97" s="12">
        <v>317000</v>
      </c>
      <c r="BH97" s="12">
        <v>317000</v>
      </c>
      <c r="BI97" s="49">
        <f>BH97-BG97</f>
        <v>0</v>
      </c>
      <c r="BJ97" s="12">
        <v>197000</v>
      </c>
      <c r="BK97" s="12">
        <v>197000</v>
      </c>
      <c r="BL97" s="49">
        <f>BK97-BJ97</f>
        <v>0</v>
      </c>
      <c r="BM97" s="12">
        <v>720000</v>
      </c>
      <c r="BN97" s="12">
        <v>720000</v>
      </c>
      <c r="BO97" s="49">
        <f>BN97-BM97</f>
        <v>0</v>
      </c>
    </row>
    <row r="98" spans="1:67" s="78" customFormat="1" ht="47.25">
      <c r="A98" s="3"/>
      <c r="B98" s="136" t="s">
        <v>96</v>
      </c>
      <c r="C98" s="10">
        <v>464627</v>
      </c>
      <c r="D98" s="84"/>
      <c r="E98" s="10">
        <v>464627</v>
      </c>
      <c r="F98" s="84"/>
      <c r="G98" s="49">
        <f t="shared" si="22"/>
        <v>0</v>
      </c>
      <c r="H98" s="10">
        <v>211108</v>
      </c>
      <c r="I98" s="10">
        <v>228310</v>
      </c>
      <c r="J98" s="48">
        <f>I98-H98</f>
        <v>17202</v>
      </c>
      <c r="K98" s="12">
        <v>123800</v>
      </c>
      <c r="L98" s="12">
        <v>92638</v>
      </c>
      <c r="M98" s="49">
        <f>L98-K98</f>
        <v>-31162</v>
      </c>
      <c r="N98" s="48">
        <v>11480</v>
      </c>
      <c r="O98" s="48">
        <v>12690</v>
      </c>
      <c r="P98" s="49">
        <f>O98-N98</f>
        <v>1210</v>
      </c>
      <c r="Q98" s="19">
        <v>1755</v>
      </c>
      <c r="R98" s="19">
        <v>6112</v>
      </c>
      <c r="S98" s="49">
        <f>R98-Q98</f>
        <v>4357</v>
      </c>
      <c r="T98" s="10">
        <v>26914</v>
      </c>
      <c r="U98" s="10">
        <v>26914</v>
      </c>
      <c r="V98" s="51">
        <f>U98-T98</f>
        <v>0</v>
      </c>
      <c r="W98" s="12">
        <v>16500</v>
      </c>
      <c r="X98" s="12">
        <v>21270</v>
      </c>
      <c r="Y98" s="51">
        <f>X98-W98</f>
        <v>4770</v>
      </c>
      <c r="Z98" s="12">
        <v>17049</v>
      </c>
      <c r="AA98" s="12">
        <v>19049</v>
      </c>
      <c r="AB98" s="49">
        <f>AA98-Z98</f>
        <v>2000</v>
      </c>
      <c r="AC98" s="12">
        <v>3212</v>
      </c>
      <c r="AD98" s="12">
        <v>3212</v>
      </c>
      <c r="AE98" s="49">
        <f>AD98-AC98</f>
        <v>0</v>
      </c>
      <c r="AF98" s="12">
        <v>2430</v>
      </c>
      <c r="AG98" s="12">
        <v>2430</v>
      </c>
      <c r="AH98" s="48">
        <f>AG98-AF98</f>
        <v>0</v>
      </c>
      <c r="AI98" s="12">
        <v>755</v>
      </c>
      <c r="AJ98" s="12">
        <v>755</v>
      </c>
      <c r="AK98" s="49">
        <f>AJ98-AI98</f>
        <v>0</v>
      </c>
      <c r="AL98" s="12">
        <v>6495</v>
      </c>
      <c r="AM98" s="12">
        <v>6495</v>
      </c>
      <c r="AN98" s="49">
        <f>AM98-AL98</f>
        <v>0</v>
      </c>
      <c r="AO98" s="21">
        <v>6070</v>
      </c>
      <c r="AP98" s="21">
        <v>6070</v>
      </c>
      <c r="AQ98" s="49">
        <f>AP98-AO98</f>
        <v>0</v>
      </c>
      <c r="AR98" s="12">
        <v>2570</v>
      </c>
      <c r="AS98" s="12">
        <v>2570</v>
      </c>
      <c r="AT98" s="49">
        <f>AS98-AR98</f>
        <v>0</v>
      </c>
      <c r="AU98" s="12">
        <v>2495</v>
      </c>
      <c r="AV98" s="12">
        <v>2495</v>
      </c>
      <c r="AW98" s="49">
        <f>AV98-AU98</f>
        <v>0</v>
      </c>
      <c r="AX98" s="12">
        <v>4391</v>
      </c>
      <c r="AY98" s="12">
        <v>5760</v>
      </c>
      <c r="AZ98" s="49">
        <f>AY98-AX98</f>
        <v>1369</v>
      </c>
      <c r="BA98" s="12">
        <v>6500</v>
      </c>
      <c r="BB98" s="12">
        <v>6500</v>
      </c>
      <c r="BC98" s="49">
        <f>BB98-BA98</f>
        <v>0</v>
      </c>
      <c r="BD98" s="12">
        <v>1714</v>
      </c>
      <c r="BE98" s="12">
        <v>1714</v>
      </c>
      <c r="BF98" s="49">
        <f>BE98-BD98</f>
        <v>0</v>
      </c>
      <c r="BG98" s="12">
        <v>4800</v>
      </c>
      <c r="BH98" s="12">
        <v>5003</v>
      </c>
      <c r="BI98" s="49">
        <f>BH98-BG98</f>
        <v>203</v>
      </c>
      <c r="BJ98" s="12">
        <v>2489</v>
      </c>
      <c r="BK98" s="12">
        <v>2540</v>
      </c>
      <c r="BL98" s="49">
        <f>BK98-BJ98</f>
        <v>51</v>
      </c>
      <c r="BM98" s="12">
        <v>12100</v>
      </c>
      <c r="BN98" s="12">
        <v>12100</v>
      </c>
      <c r="BO98" s="49">
        <f>BN98-BM98</f>
        <v>0</v>
      </c>
    </row>
    <row r="99" spans="1:67" s="78" customFormat="1" ht="31.5">
      <c r="A99" s="3"/>
      <c r="B99" s="6" t="s">
        <v>97</v>
      </c>
      <c r="C99" s="10">
        <v>798821300</v>
      </c>
      <c r="D99" s="84"/>
      <c r="E99" s="10">
        <v>798821300</v>
      </c>
      <c r="F99" s="84"/>
      <c r="G99" s="49">
        <f t="shared" si="22"/>
        <v>0</v>
      </c>
      <c r="H99" s="10">
        <v>346487300</v>
      </c>
      <c r="I99" s="10">
        <v>346487300</v>
      </c>
      <c r="J99" s="48">
        <f t="shared" si="23"/>
        <v>0</v>
      </c>
      <c r="K99" s="12">
        <v>76833000</v>
      </c>
      <c r="L99" s="12">
        <v>76833000</v>
      </c>
      <c r="M99" s="49">
        <f>L99-K99</f>
        <v>0</v>
      </c>
      <c r="N99" s="48">
        <v>19525000</v>
      </c>
      <c r="O99" s="48">
        <v>19525000</v>
      </c>
      <c r="P99" s="49">
        <f>O99-N99</f>
        <v>0</v>
      </c>
      <c r="Q99" s="19">
        <v>19775000</v>
      </c>
      <c r="R99" s="19">
        <v>19775000</v>
      </c>
      <c r="S99" s="49">
        <f>R99-Q99</f>
        <v>0</v>
      </c>
      <c r="T99" s="10">
        <v>57744000</v>
      </c>
      <c r="U99" s="10">
        <v>57744000</v>
      </c>
      <c r="V99" s="51">
        <f>U99-T99</f>
        <v>0</v>
      </c>
      <c r="W99" s="12">
        <v>30253000</v>
      </c>
      <c r="X99" s="12">
        <v>30253000</v>
      </c>
      <c r="Y99" s="51">
        <f>X99-W99</f>
        <v>0</v>
      </c>
      <c r="Z99" s="12">
        <v>43218000</v>
      </c>
      <c r="AA99" s="12">
        <v>43218000</v>
      </c>
      <c r="AB99" s="49">
        <f>AA99-Z99</f>
        <v>0</v>
      </c>
      <c r="AC99" s="12">
        <v>9213000</v>
      </c>
      <c r="AD99" s="12">
        <v>9213000</v>
      </c>
      <c r="AE99" s="49">
        <f>AD99-AC99</f>
        <v>0</v>
      </c>
      <c r="AF99" s="12">
        <v>12006000</v>
      </c>
      <c r="AG99" s="12">
        <v>12006000</v>
      </c>
      <c r="AH99" s="48">
        <f>AG99-AF99</f>
        <v>0</v>
      </c>
      <c r="AI99" s="12">
        <v>3962000</v>
      </c>
      <c r="AJ99" s="12">
        <v>3962000</v>
      </c>
      <c r="AK99" s="49">
        <f>AJ99-AI99</f>
        <v>0</v>
      </c>
      <c r="AL99" s="12">
        <v>21124000</v>
      </c>
      <c r="AM99" s="12">
        <v>21124000</v>
      </c>
      <c r="AN99" s="49">
        <f>AM99-AL99</f>
        <v>0</v>
      </c>
      <c r="AO99" s="12">
        <v>25931000</v>
      </c>
      <c r="AP99" s="12">
        <v>25931000</v>
      </c>
      <c r="AQ99" s="49">
        <f>AP99-AO99</f>
        <v>0</v>
      </c>
      <c r="AR99" s="21">
        <v>11669000</v>
      </c>
      <c r="AS99" s="21">
        <v>11669000</v>
      </c>
      <c r="AT99" s="49">
        <f>AS99-AR99</f>
        <v>0</v>
      </c>
      <c r="AU99" s="12">
        <v>6832000</v>
      </c>
      <c r="AV99" s="12">
        <v>6832000</v>
      </c>
      <c r="AW99" s="49">
        <f>AV99-AU99</f>
        <v>0</v>
      </c>
      <c r="AX99" s="12">
        <v>11669000</v>
      </c>
      <c r="AY99" s="12">
        <v>11669000</v>
      </c>
      <c r="AZ99" s="49">
        <f>AY99-AX99</f>
        <v>0</v>
      </c>
      <c r="BA99" s="12">
        <v>18608000</v>
      </c>
      <c r="BB99" s="12">
        <v>18608000</v>
      </c>
      <c r="BC99" s="49">
        <f>BB99-BA99</f>
        <v>0</v>
      </c>
      <c r="BD99" s="12">
        <v>9244000</v>
      </c>
      <c r="BE99" s="12">
        <v>9244000</v>
      </c>
      <c r="BF99" s="49">
        <f>BE99-BD99</f>
        <v>0</v>
      </c>
      <c r="BG99" s="12">
        <v>19208000</v>
      </c>
      <c r="BH99" s="12">
        <v>19208000</v>
      </c>
      <c r="BI99" s="49">
        <f>BH99-BG99</f>
        <v>0</v>
      </c>
      <c r="BJ99" s="12">
        <v>11942000</v>
      </c>
      <c r="BK99" s="12">
        <v>11942000</v>
      </c>
      <c r="BL99" s="49">
        <f>BK99-BJ99</f>
        <v>0</v>
      </c>
      <c r="BM99" s="12">
        <v>43578000</v>
      </c>
      <c r="BN99" s="12">
        <v>43578000</v>
      </c>
      <c r="BO99" s="49">
        <f>BN99-BM99</f>
        <v>0</v>
      </c>
    </row>
    <row r="100" spans="1:67" s="90" customFormat="1" ht="31.5">
      <c r="A100" s="89"/>
      <c r="B100" s="136" t="s">
        <v>98</v>
      </c>
      <c r="C100" s="12">
        <v>26386537</v>
      </c>
      <c r="D100" s="84"/>
      <c r="E100" s="12">
        <v>26386537</v>
      </c>
      <c r="F100" s="84"/>
      <c r="G100" s="49">
        <f t="shared" si="22"/>
        <v>0</v>
      </c>
      <c r="H100" s="12">
        <v>12197598</v>
      </c>
      <c r="I100" s="12">
        <v>12752748</v>
      </c>
      <c r="J100" s="48">
        <f>I100-H100</f>
        <v>555150</v>
      </c>
      <c r="K100" s="12">
        <v>6997992</v>
      </c>
      <c r="L100" s="12">
        <v>5646332</v>
      </c>
      <c r="M100" s="49">
        <f>L100-K100</f>
        <v>-1351660</v>
      </c>
      <c r="N100" s="48">
        <v>651064</v>
      </c>
      <c r="O100" s="48">
        <v>737364</v>
      </c>
      <c r="P100" s="49">
        <f>O100-N100</f>
        <v>86300</v>
      </c>
      <c r="Q100" s="19">
        <v>91660</v>
      </c>
      <c r="R100" s="19">
        <v>345600</v>
      </c>
      <c r="S100" s="49">
        <f>R100-Q100</f>
        <v>253940</v>
      </c>
      <c r="T100" s="12">
        <v>1463569</v>
      </c>
      <c r="U100" s="12">
        <v>1534749</v>
      </c>
      <c r="V100" s="51">
        <f>U100-T100</f>
        <v>71180</v>
      </c>
      <c r="W100" s="12">
        <v>923856</v>
      </c>
      <c r="X100" s="12">
        <v>1101996</v>
      </c>
      <c r="Y100" s="51">
        <f>X100-W100</f>
        <v>178140</v>
      </c>
      <c r="Z100" s="12">
        <v>930420</v>
      </c>
      <c r="AA100" s="12">
        <v>1065420</v>
      </c>
      <c r="AB100" s="49">
        <f>AA100-Z100</f>
        <v>135000</v>
      </c>
      <c r="AC100" s="12">
        <v>175721</v>
      </c>
      <c r="AD100" s="12">
        <v>175721</v>
      </c>
      <c r="AE100" s="49">
        <f>AD100-AC100</f>
        <v>0</v>
      </c>
      <c r="AF100" s="12">
        <v>126896</v>
      </c>
      <c r="AG100" s="12">
        <v>126896</v>
      </c>
      <c r="AH100" s="48">
        <f>AG100-AF100</f>
        <v>0</v>
      </c>
      <c r="AI100" s="12">
        <v>42607</v>
      </c>
      <c r="AJ100" s="12">
        <v>42607</v>
      </c>
      <c r="AK100" s="49">
        <f>AJ100-AI100</f>
        <v>0</v>
      </c>
      <c r="AL100" s="12">
        <v>353166</v>
      </c>
      <c r="AM100" s="12">
        <v>353166</v>
      </c>
      <c r="AN100" s="49">
        <f>AM100-AL100</f>
        <v>0</v>
      </c>
      <c r="AO100" s="21">
        <v>336010</v>
      </c>
      <c r="AP100" s="21">
        <v>325490</v>
      </c>
      <c r="AQ100" s="49">
        <f>AP100-AO100</f>
        <v>-10520</v>
      </c>
      <c r="AR100" s="12">
        <v>146126</v>
      </c>
      <c r="AS100" s="12">
        <v>146126</v>
      </c>
      <c r="AT100" s="49">
        <f>AS100-AR100</f>
        <v>0</v>
      </c>
      <c r="AU100" s="12">
        <v>137145</v>
      </c>
      <c r="AV100" s="12">
        <v>137145</v>
      </c>
      <c r="AW100" s="49">
        <f>AV100-AU100</f>
        <v>0</v>
      </c>
      <c r="AX100" s="12">
        <v>248266</v>
      </c>
      <c r="AY100" s="12">
        <v>290816</v>
      </c>
      <c r="AZ100" s="49">
        <f>AY100-AX100</f>
        <v>42550</v>
      </c>
      <c r="BA100" s="12">
        <v>366410</v>
      </c>
      <c r="BB100" s="12">
        <v>366410</v>
      </c>
      <c r="BC100" s="49">
        <f>BB100-BA100</f>
        <v>0</v>
      </c>
      <c r="BD100" s="12">
        <v>91430</v>
      </c>
      <c r="BE100" s="12">
        <v>91430</v>
      </c>
      <c r="BF100" s="49">
        <f>BE100-BD100</f>
        <v>0</v>
      </c>
      <c r="BG100" s="12">
        <v>269108</v>
      </c>
      <c r="BH100" s="12">
        <v>301328</v>
      </c>
      <c r="BI100" s="49">
        <f>BH100-BG100</f>
        <v>32220</v>
      </c>
      <c r="BJ100" s="12">
        <v>139448</v>
      </c>
      <c r="BK100" s="12">
        <v>147148</v>
      </c>
      <c r="BL100" s="49">
        <f>BK100-BJ100</f>
        <v>7700</v>
      </c>
      <c r="BM100" s="12">
        <v>698045</v>
      </c>
      <c r="BN100" s="12">
        <v>698045</v>
      </c>
      <c r="BO100" s="49">
        <f>BN100-BM100</f>
        <v>0</v>
      </c>
    </row>
    <row r="101" spans="1:67" s="78" customFormat="1" ht="63">
      <c r="A101" s="3"/>
      <c r="B101" s="6" t="s">
        <v>99</v>
      </c>
      <c r="C101" s="10">
        <v>1706144581</v>
      </c>
      <c r="D101" s="84"/>
      <c r="E101" s="10">
        <v>1738517672</v>
      </c>
      <c r="F101" s="84"/>
      <c r="G101" s="49">
        <f t="shared" si="22"/>
        <v>32373091</v>
      </c>
      <c r="H101" s="10">
        <v>399254670</v>
      </c>
      <c r="I101" s="10">
        <v>409275819</v>
      </c>
      <c r="J101" s="48">
        <f t="shared" si="23"/>
        <v>10021149</v>
      </c>
      <c r="K101" s="12">
        <v>99573066</v>
      </c>
      <c r="L101" s="12">
        <v>99573066</v>
      </c>
      <c r="M101" s="49">
        <f>L101-K101</f>
        <v>0</v>
      </c>
      <c r="N101" s="48">
        <v>55494800</v>
      </c>
      <c r="O101" s="48">
        <v>57056840</v>
      </c>
      <c r="P101" s="49">
        <f>O101-N101</f>
        <v>1562040</v>
      </c>
      <c r="Q101" s="19">
        <v>123535650</v>
      </c>
      <c r="R101" s="19">
        <v>125506941</v>
      </c>
      <c r="S101" s="49">
        <f>R101-Q101</f>
        <v>1971291</v>
      </c>
      <c r="T101" s="10">
        <v>111228754</v>
      </c>
      <c r="U101" s="10">
        <v>111228754</v>
      </c>
      <c r="V101" s="51">
        <f>U101-T101</f>
        <v>0</v>
      </c>
      <c r="W101" s="12">
        <v>55669409</v>
      </c>
      <c r="X101" s="12">
        <v>56866660</v>
      </c>
      <c r="Y101" s="51">
        <f>X101-W101</f>
        <v>1197251</v>
      </c>
      <c r="Z101" s="12">
        <v>69150687</v>
      </c>
      <c r="AA101" s="12">
        <v>70725988</v>
      </c>
      <c r="AB101" s="49">
        <f>AA101-Z101</f>
        <v>1575301</v>
      </c>
      <c r="AC101" s="12">
        <v>57055048</v>
      </c>
      <c r="AD101" s="12">
        <v>58550224</v>
      </c>
      <c r="AE101" s="49">
        <f>AD101-AC101</f>
        <v>1495176</v>
      </c>
      <c r="AF101" s="12">
        <v>61686502</v>
      </c>
      <c r="AG101" s="12">
        <v>64123357</v>
      </c>
      <c r="AH101" s="48">
        <f>AG101-AF101</f>
        <v>2436855</v>
      </c>
      <c r="AI101" s="12">
        <v>28404569</v>
      </c>
      <c r="AJ101" s="12">
        <v>28786485</v>
      </c>
      <c r="AK101" s="49">
        <f>AJ101-AI101</f>
        <v>381916</v>
      </c>
      <c r="AL101" s="12">
        <v>72471307</v>
      </c>
      <c r="AM101" s="12">
        <v>73933951</v>
      </c>
      <c r="AN101" s="49">
        <f>AM101-AL101</f>
        <v>1462644</v>
      </c>
      <c r="AO101" s="21">
        <v>81730427</v>
      </c>
      <c r="AP101" s="21">
        <v>82998614</v>
      </c>
      <c r="AQ101" s="49">
        <f>AP101-AO101</f>
        <v>1268187</v>
      </c>
      <c r="AR101" s="12">
        <v>39010524</v>
      </c>
      <c r="AS101" s="12">
        <v>40083376</v>
      </c>
      <c r="AT101" s="49">
        <f>AS101-AR101</f>
        <v>1072852</v>
      </c>
      <c r="AU101" s="12">
        <v>63513408</v>
      </c>
      <c r="AV101" s="12">
        <v>65132355</v>
      </c>
      <c r="AW101" s="49">
        <f>AV101-AU101</f>
        <v>1618947</v>
      </c>
      <c r="AX101" s="12">
        <v>59311854</v>
      </c>
      <c r="AY101" s="12">
        <v>60161634</v>
      </c>
      <c r="AZ101" s="49">
        <f>AY101-AX101</f>
        <v>849780</v>
      </c>
      <c r="BA101" s="12">
        <v>56065515</v>
      </c>
      <c r="BB101" s="12">
        <v>57212493</v>
      </c>
      <c r="BC101" s="49">
        <f>BB101-BA101</f>
        <v>1146978</v>
      </c>
      <c r="BD101" s="12">
        <v>50661735</v>
      </c>
      <c r="BE101" s="12">
        <v>51465889</v>
      </c>
      <c r="BF101" s="49">
        <f>BE101-BD101</f>
        <v>804154</v>
      </c>
      <c r="BG101" s="12">
        <v>49955604</v>
      </c>
      <c r="BH101" s="12">
        <v>51422296</v>
      </c>
      <c r="BI101" s="49">
        <f>BH101-BG101</f>
        <v>1466692</v>
      </c>
      <c r="BJ101" s="12">
        <v>87711926</v>
      </c>
      <c r="BK101" s="12">
        <v>87711926</v>
      </c>
      <c r="BL101" s="49">
        <f>BK101-BJ101</f>
        <v>0</v>
      </c>
      <c r="BM101" s="12">
        <v>84659126</v>
      </c>
      <c r="BN101" s="12">
        <v>86701004</v>
      </c>
      <c r="BO101" s="49">
        <f>BN101-BM101</f>
        <v>2041878</v>
      </c>
    </row>
    <row r="102" spans="1:67" s="78" customFormat="1" ht="15.75">
      <c r="A102" s="3"/>
      <c r="B102" s="6" t="s">
        <v>100</v>
      </c>
      <c r="C102" s="10">
        <v>106320100</v>
      </c>
      <c r="D102" s="84"/>
      <c r="E102" s="10">
        <v>106320100</v>
      </c>
      <c r="F102" s="84"/>
      <c r="G102" s="49">
        <f t="shared" si="22"/>
        <v>0</v>
      </c>
      <c r="H102" s="10">
        <v>24924450</v>
      </c>
      <c r="I102" s="10">
        <v>24924450</v>
      </c>
      <c r="J102" s="48">
        <f t="shared" si="23"/>
        <v>0</v>
      </c>
      <c r="K102" s="12">
        <v>24202975</v>
      </c>
      <c r="L102" s="12">
        <v>24202975</v>
      </c>
      <c r="M102" s="49">
        <f t="shared" si="24"/>
        <v>0</v>
      </c>
      <c r="N102" s="48">
        <v>2528050</v>
      </c>
      <c r="O102" s="48">
        <v>2528050</v>
      </c>
      <c r="P102" s="49">
        <f t="shared" si="25"/>
        <v>0</v>
      </c>
      <c r="Q102" s="19">
        <v>4518375</v>
      </c>
      <c r="R102" s="19">
        <v>4518375</v>
      </c>
      <c r="S102" s="49">
        <f t="shared" si="26"/>
        <v>0</v>
      </c>
      <c r="T102" s="10">
        <v>5694275</v>
      </c>
      <c r="U102" s="10">
        <v>5694275</v>
      </c>
      <c r="V102" s="51">
        <f t="shared" si="27"/>
        <v>0</v>
      </c>
      <c r="W102" s="12">
        <v>3869900</v>
      </c>
      <c r="X102" s="12">
        <v>3869900</v>
      </c>
      <c r="Y102" s="51">
        <f t="shared" si="28"/>
        <v>0</v>
      </c>
      <c r="Z102" s="12">
        <v>4760700</v>
      </c>
      <c r="AA102" s="12">
        <v>4760700</v>
      </c>
      <c r="AB102" s="49">
        <f t="shared" si="29"/>
        <v>0</v>
      </c>
      <c r="AC102" s="12">
        <v>2395600</v>
      </c>
      <c r="AD102" s="12">
        <v>2395600</v>
      </c>
      <c r="AE102" s="49">
        <f t="shared" si="30"/>
        <v>0</v>
      </c>
      <c r="AF102" s="12">
        <v>2968425</v>
      </c>
      <c r="AG102" s="12">
        <v>2968425</v>
      </c>
      <c r="AH102" s="48">
        <f t="shared" si="31"/>
        <v>0</v>
      </c>
      <c r="AI102" s="12">
        <v>1798125</v>
      </c>
      <c r="AJ102" s="12">
        <v>1798125</v>
      </c>
      <c r="AK102" s="49">
        <f t="shared" si="32"/>
        <v>0</v>
      </c>
      <c r="AL102" s="12">
        <v>3812800</v>
      </c>
      <c r="AM102" s="12">
        <v>3812800</v>
      </c>
      <c r="AN102" s="49">
        <f t="shared" si="33"/>
        <v>0</v>
      </c>
      <c r="AO102" s="21">
        <v>3236025</v>
      </c>
      <c r="AP102" s="21">
        <v>3236025</v>
      </c>
      <c r="AQ102" s="49">
        <f t="shared" si="34"/>
        <v>0</v>
      </c>
      <c r="AR102" s="12">
        <v>2280375</v>
      </c>
      <c r="AS102" s="12">
        <v>2280375</v>
      </c>
      <c r="AT102" s="49">
        <f t="shared" si="35"/>
        <v>0</v>
      </c>
      <c r="AU102" s="12">
        <v>2360600</v>
      </c>
      <c r="AV102" s="12">
        <v>2360600</v>
      </c>
      <c r="AW102" s="49">
        <f t="shared" si="36"/>
        <v>0</v>
      </c>
      <c r="AX102" s="12">
        <v>2434675</v>
      </c>
      <c r="AY102" s="12">
        <v>2434675</v>
      </c>
      <c r="AZ102" s="49">
        <f t="shared" si="37"/>
        <v>0</v>
      </c>
      <c r="BA102" s="12">
        <v>3567100</v>
      </c>
      <c r="BB102" s="12">
        <v>3567100</v>
      </c>
      <c r="BC102" s="49">
        <f t="shared" si="38"/>
        <v>0</v>
      </c>
      <c r="BD102" s="12">
        <v>2353200</v>
      </c>
      <c r="BE102" s="12">
        <v>2353200</v>
      </c>
      <c r="BF102" s="49">
        <f t="shared" si="39"/>
        <v>0</v>
      </c>
      <c r="BG102" s="12">
        <v>2258150</v>
      </c>
      <c r="BH102" s="12">
        <v>2258150</v>
      </c>
      <c r="BI102" s="49">
        <f t="shared" si="40"/>
        <v>0</v>
      </c>
      <c r="BJ102" s="12">
        <v>2908075</v>
      </c>
      <c r="BK102" s="12">
        <v>2908075</v>
      </c>
      <c r="BL102" s="49">
        <f t="shared" si="41"/>
        <v>0</v>
      </c>
      <c r="BM102" s="12">
        <v>3448225</v>
      </c>
      <c r="BN102" s="12">
        <v>3448225</v>
      </c>
      <c r="BO102" s="49">
        <f t="shared" si="42"/>
        <v>0</v>
      </c>
    </row>
    <row r="103" spans="1:67" s="78" customFormat="1" ht="47.25">
      <c r="A103" s="3"/>
      <c r="B103" s="136" t="s">
        <v>101</v>
      </c>
      <c r="C103" s="10">
        <v>77657400</v>
      </c>
      <c r="D103" s="84"/>
      <c r="E103" s="10">
        <v>78339400</v>
      </c>
      <c r="F103" s="84"/>
      <c r="G103" s="49">
        <f t="shared" si="22"/>
        <v>682000</v>
      </c>
      <c r="H103" s="10">
        <v>19878000</v>
      </c>
      <c r="I103" s="10">
        <v>19878000</v>
      </c>
      <c r="J103" s="48">
        <f t="shared" si="23"/>
        <v>0</v>
      </c>
      <c r="K103" s="12">
        <v>10365784</v>
      </c>
      <c r="L103" s="12">
        <v>10365784</v>
      </c>
      <c r="M103" s="49">
        <f aca="true" t="shared" si="43" ref="M103:M108">L103-K103</f>
        <v>0</v>
      </c>
      <c r="N103" s="48">
        <v>2159000</v>
      </c>
      <c r="O103" s="48">
        <v>2159000</v>
      </c>
      <c r="P103" s="49">
        <f aca="true" t="shared" si="44" ref="P103:P108">O103-N103</f>
        <v>0</v>
      </c>
      <c r="Q103" s="19">
        <v>2410000</v>
      </c>
      <c r="R103" s="19">
        <v>2410000</v>
      </c>
      <c r="S103" s="49">
        <f aca="true" t="shared" si="45" ref="S103:S108">R103-Q103</f>
        <v>0</v>
      </c>
      <c r="T103" s="10">
        <v>5210000</v>
      </c>
      <c r="U103" s="10">
        <v>5210000</v>
      </c>
      <c r="V103" s="51">
        <f aca="true" t="shared" si="46" ref="V103:V108">U103-T103</f>
        <v>0</v>
      </c>
      <c r="W103" s="12">
        <v>5612000</v>
      </c>
      <c r="X103" s="12">
        <v>6294000</v>
      </c>
      <c r="Y103" s="51">
        <f aca="true" t="shared" si="47" ref="Y103:Y108">X103-W103</f>
        <v>682000</v>
      </c>
      <c r="Z103" s="12">
        <v>4407000</v>
      </c>
      <c r="AA103" s="12">
        <v>4407000</v>
      </c>
      <c r="AB103" s="49">
        <f aca="true" t="shared" si="48" ref="AB103:AB108">AA103-Z103</f>
        <v>0</v>
      </c>
      <c r="AC103" s="12">
        <v>1643000</v>
      </c>
      <c r="AD103" s="12">
        <v>1643000</v>
      </c>
      <c r="AE103" s="49">
        <f aca="true" t="shared" si="49" ref="AE103:AE108">AD103-AC103</f>
        <v>0</v>
      </c>
      <c r="AF103" s="12">
        <v>2036000</v>
      </c>
      <c r="AG103" s="12">
        <v>2036000</v>
      </c>
      <c r="AH103" s="48">
        <f aca="true" t="shared" si="50" ref="AH103:AH108">AG103-AF103</f>
        <v>0</v>
      </c>
      <c r="AI103" s="12">
        <v>960216</v>
      </c>
      <c r="AJ103" s="12">
        <v>960216</v>
      </c>
      <c r="AK103" s="49">
        <f aca="true" t="shared" si="51" ref="AK103:AK108">AJ103-AI103</f>
        <v>0</v>
      </c>
      <c r="AL103" s="12">
        <v>2619000</v>
      </c>
      <c r="AM103" s="12">
        <v>2619000</v>
      </c>
      <c r="AN103" s="49">
        <f aca="true" t="shared" si="52" ref="AN103:AN108">AM103-AL103</f>
        <v>0</v>
      </c>
      <c r="AO103" s="21">
        <v>2488000</v>
      </c>
      <c r="AP103" s="21">
        <v>2488000</v>
      </c>
      <c r="AQ103" s="49">
        <f aca="true" t="shared" si="53" ref="AQ103:AQ108">AP103-AO103</f>
        <v>0</v>
      </c>
      <c r="AR103" s="12">
        <v>1996000</v>
      </c>
      <c r="AS103" s="12">
        <v>1996000</v>
      </c>
      <c r="AT103" s="49">
        <f aca="true" t="shared" si="54" ref="AT103:AT108">AS103-AR103</f>
        <v>0</v>
      </c>
      <c r="AU103" s="12">
        <v>1666000</v>
      </c>
      <c r="AV103" s="12">
        <v>1666000</v>
      </c>
      <c r="AW103" s="49">
        <f aca="true" t="shared" si="55" ref="AW103:AW108">AV103-AU103</f>
        <v>0</v>
      </c>
      <c r="AX103" s="12">
        <v>1939000</v>
      </c>
      <c r="AY103" s="12">
        <v>1939000</v>
      </c>
      <c r="AZ103" s="49">
        <f aca="true" t="shared" si="56" ref="AZ103:AZ108">AY103-AX103</f>
        <v>0</v>
      </c>
      <c r="BA103" s="12">
        <v>1982000</v>
      </c>
      <c r="BB103" s="12">
        <v>1982000</v>
      </c>
      <c r="BC103" s="49">
        <f aca="true" t="shared" si="57" ref="BC103:BC108">BB103-BA103</f>
        <v>0</v>
      </c>
      <c r="BD103" s="12">
        <v>2202000</v>
      </c>
      <c r="BE103" s="12">
        <v>2202000</v>
      </c>
      <c r="BF103" s="49">
        <f aca="true" t="shared" si="58" ref="BF103:BF108">BE103-BD103</f>
        <v>0</v>
      </c>
      <c r="BG103" s="12">
        <v>1856000</v>
      </c>
      <c r="BH103" s="12">
        <v>1856000</v>
      </c>
      <c r="BI103" s="49">
        <f aca="true" t="shared" si="59" ref="BI103:BI108">BH103-BG103</f>
        <v>0</v>
      </c>
      <c r="BJ103" s="12">
        <v>2556000</v>
      </c>
      <c r="BK103" s="12">
        <v>2556000</v>
      </c>
      <c r="BL103" s="49">
        <f aca="true" t="shared" si="60" ref="BL103:BL108">BK103-BJ103</f>
        <v>0</v>
      </c>
      <c r="BM103" s="12">
        <v>3672400</v>
      </c>
      <c r="BN103" s="12">
        <v>3672400</v>
      </c>
      <c r="BO103" s="49">
        <f aca="true" t="shared" si="61" ref="BO103:BO109">BN103-BM103</f>
        <v>0</v>
      </c>
    </row>
    <row r="104" spans="1:67" s="78" customFormat="1" ht="31.5">
      <c r="A104" s="3"/>
      <c r="B104" s="136" t="s">
        <v>102</v>
      </c>
      <c r="C104" s="10">
        <v>20163740</v>
      </c>
      <c r="D104" s="84"/>
      <c r="E104" s="10">
        <v>25199340</v>
      </c>
      <c r="F104" s="84"/>
      <c r="G104" s="49">
        <f t="shared" si="22"/>
        <v>5035600</v>
      </c>
      <c r="H104" s="10">
        <v>9568611</v>
      </c>
      <c r="I104" s="10">
        <v>16909758</v>
      </c>
      <c r="J104" s="48">
        <f t="shared" si="23"/>
        <v>7341147</v>
      </c>
      <c r="K104" s="12">
        <v>3528288</v>
      </c>
      <c r="L104" s="12">
        <v>5012480</v>
      </c>
      <c r="M104" s="49">
        <f t="shared" si="43"/>
        <v>1484192</v>
      </c>
      <c r="N104" s="48">
        <v>529573</v>
      </c>
      <c r="O104" s="48">
        <v>251580</v>
      </c>
      <c r="P104" s="49">
        <f t="shared" si="44"/>
        <v>-277993</v>
      </c>
      <c r="Q104" s="19">
        <v>490162</v>
      </c>
      <c r="R104" s="19">
        <v>272700</v>
      </c>
      <c r="S104" s="49">
        <f t="shared" si="45"/>
        <v>-217462</v>
      </c>
      <c r="T104" s="10">
        <v>816631</v>
      </c>
      <c r="U104" s="10">
        <v>700620</v>
      </c>
      <c r="V104" s="51">
        <f t="shared" si="46"/>
        <v>-116011</v>
      </c>
      <c r="W104" s="12">
        <v>1264816</v>
      </c>
      <c r="X104" s="12">
        <v>178040</v>
      </c>
      <c r="Y104" s="51">
        <f t="shared" si="47"/>
        <v>-1086776</v>
      </c>
      <c r="Z104" s="12">
        <v>1143467</v>
      </c>
      <c r="AA104" s="12">
        <v>291160</v>
      </c>
      <c r="AB104" s="49">
        <f t="shared" si="48"/>
        <v>-852307</v>
      </c>
      <c r="AC104" s="12">
        <v>42161</v>
      </c>
      <c r="AD104" s="12">
        <v>20460</v>
      </c>
      <c r="AE104" s="49">
        <f t="shared" si="49"/>
        <v>-21701</v>
      </c>
      <c r="AF104" s="12">
        <v>42161</v>
      </c>
      <c r="AG104" s="12">
        <v>42161</v>
      </c>
      <c r="AH104" s="48">
        <f t="shared" si="50"/>
        <v>0</v>
      </c>
      <c r="AI104" s="12">
        <v>42161</v>
      </c>
      <c r="AJ104" s="12">
        <v>8820</v>
      </c>
      <c r="AK104" s="49">
        <f t="shared" si="51"/>
        <v>-33341</v>
      </c>
      <c r="AL104" s="12">
        <v>856409</v>
      </c>
      <c r="AM104" s="12">
        <v>214960</v>
      </c>
      <c r="AN104" s="49">
        <f t="shared" si="52"/>
        <v>-641449</v>
      </c>
      <c r="AO104" s="21">
        <v>366430</v>
      </c>
      <c r="AP104" s="21">
        <v>202600</v>
      </c>
      <c r="AQ104" s="49">
        <f t="shared" si="53"/>
        <v>-163830</v>
      </c>
      <c r="AR104" s="12">
        <v>81755</v>
      </c>
      <c r="AS104" s="12">
        <v>15640</v>
      </c>
      <c r="AT104" s="49">
        <f t="shared" si="54"/>
        <v>-66115</v>
      </c>
      <c r="AU104" s="12">
        <v>42161</v>
      </c>
      <c r="AV104" s="12">
        <v>20000</v>
      </c>
      <c r="AW104" s="49">
        <f t="shared" si="55"/>
        <v>-22161</v>
      </c>
      <c r="AX104" s="12">
        <v>42161</v>
      </c>
      <c r="AY104" s="12">
        <v>42920</v>
      </c>
      <c r="AZ104" s="49">
        <f t="shared" si="56"/>
        <v>759</v>
      </c>
      <c r="BA104" s="12">
        <v>163142</v>
      </c>
      <c r="BB104" s="12">
        <v>100000</v>
      </c>
      <c r="BC104" s="49">
        <f t="shared" si="57"/>
        <v>-63142</v>
      </c>
      <c r="BD104" s="12">
        <v>42161</v>
      </c>
      <c r="BE104" s="12">
        <v>42161</v>
      </c>
      <c r="BF104" s="49">
        <f t="shared" si="58"/>
        <v>0</v>
      </c>
      <c r="BG104" s="12">
        <v>42161</v>
      </c>
      <c r="BH104" s="12">
        <v>13640</v>
      </c>
      <c r="BI104" s="49">
        <f t="shared" si="59"/>
        <v>-28521</v>
      </c>
      <c r="BJ104" s="12">
        <v>39594</v>
      </c>
      <c r="BK104" s="12">
        <v>20460</v>
      </c>
      <c r="BL104" s="49">
        <f t="shared" si="60"/>
        <v>-19134</v>
      </c>
      <c r="BM104" s="12">
        <v>1019735</v>
      </c>
      <c r="BN104" s="12">
        <v>839180</v>
      </c>
      <c r="BO104" s="49">
        <f t="shared" si="61"/>
        <v>-180555</v>
      </c>
    </row>
    <row r="105" spans="1:67" s="78" customFormat="1" ht="31.5">
      <c r="A105" s="3"/>
      <c r="B105" s="136" t="s">
        <v>103</v>
      </c>
      <c r="C105" s="10">
        <v>2836260</v>
      </c>
      <c r="D105" s="84"/>
      <c r="E105" s="10">
        <v>2836260</v>
      </c>
      <c r="F105" s="84"/>
      <c r="G105" s="49">
        <f t="shared" si="22"/>
        <v>0</v>
      </c>
      <c r="H105" s="10">
        <v>1000000</v>
      </c>
      <c r="I105" s="10">
        <v>1000000</v>
      </c>
      <c r="J105" s="48">
        <f t="shared" si="23"/>
        <v>0</v>
      </c>
      <c r="K105" s="12">
        <v>500000</v>
      </c>
      <c r="L105" s="12">
        <v>870000</v>
      </c>
      <c r="M105" s="49">
        <f t="shared" si="43"/>
        <v>370000</v>
      </c>
      <c r="N105" s="48">
        <v>154200</v>
      </c>
      <c r="O105" s="48">
        <v>154200</v>
      </c>
      <c r="P105" s="49">
        <f t="shared" si="44"/>
        <v>0</v>
      </c>
      <c r="Q105" s="19">
        <v>85560</v>
      </c>
      <c r="R105" s="19">
        <v>85560</v>
      </c>
      <c r="S105" s="49">
        <f t="shared" si="45"/>
        <v>0</v>
      </c>
      <c r="T105" s="10">
        <v>160000</v>
      </c>
      <c r="U105" s="10">
        <v>160000</v>
      </c>
      <c r="V105" s="51">
        <f t="shared" si="46"/>
        <v>0</v>
      </c>
      <c r="W105" s="12">
        <v>368000</v>
      </c>
      <c r="X105" s="12">
        <v>100000</v>
      </c>
      <c r="Y105" s="51">
        <f t="shared" si="47"/>
        <v>-268000</v>
      </c>
      <c r="Z105" s="12">
        <v>250000</v>
      </c>
      <c r="AA105" s="12">
        <v>150000</v>
      </c>
      <c r="AB105" s="49">
        <f t="shared" si="48"/>
        <v>-100000</v>
      </c>
      <c r="AC105" s="12">
        <v>8000</v>
      </c>
      <c r="AD105" s="12">
        <v>8000</v>
      </c>
      <c r="AE105" s="49">
        <f t="shared" si="49"/>
        <v>0</v>
      </c>
      <c r="AF105" s="12">
        <v>4000</v>
      </c>
      <c r="AG105" s="12">
        <v>4000</v>
      </c>
      <c r="AH105" s="48">
        <f t="shared" si="50"/>
        <v>0</v>
      </c>
      <c r="AI105" s="12">
        <v>10000</v>
      </c>
      <c r="AJ105" s="12">
        <v>8000</v>
      </c>
      <c r="AK105" s="49">
        <f t="shared" si="51"/>
        <v>-2000</v>
      </c>
      <c r="AL105" s="12">
        <v>30000</v>
      </c>
      <c r="AM105" s="12">
        <v>30000</v>
      </c>
      <c r="AN105" s="49">
        <f t="shared" si="52"/>
        <v>0</v>
      </c>
      <c r="AO105" s="21">
        <v>40000</v>
      </c>
      <c r="AP105" s="21">
        <v>40000</v>
      </c>
      <c r="AQ105" s="49">
        <f t="shared" si="53"/>
        <v>0</v>
      </c>
      <c r="AR105" s="12">
        <v>11000</v>
      </c>
      <c r="AS105" s="12">
        <v>11000</v>
      </c>
      <c r="AT105" s="49">
        <f t="shared" si="54"/>
        <v>0</v>
      </c>
      <c r="AU105" s="12">
        <v>7500</v>
      </c>
      <c r="AV105" s="12">
        <v>7500</v>
      </c>
      <c r="AW105" s="49">
        <f t="shared" si="55"/>
        <v>0</v>
      </c>
      <c r="AX105" s="12">
        <v>5500</v>
      </c>
      <c r="AY105" s="12">
        <v>5500</v>
      </c>
      <c r="AZ105" s="49">
        <f t="shared" si="56"/>
        <v>0</v>
      </c>
      <c r="BA105" s="12">
        <v>16500</v>
      </c>
      <c r="BB105" s="12">
        <v>16500</v>
      </c>
      <c r="BC105" s="49">
        <f t="shared" si="57"/>
        <v>0</v>
      </c>
      <c r="BD105" s="12">
        <v>12200</v>
      </c>
      <c r="BE105" s="12">
        <v>12200</v>
      </c>
      <c r="BF105" s="49">
        <f t="shared" si="58"/>
        <v>0</v>
      </c>
      <c r="BG105" s="12">
        <v>12200</v>
      </c>
      <c r="BH105" s="12">
        <v>12200</v>
      </c>
      <c r="BI105" s="49">
        <f t="shared" si="59"/>
        <v>0</v>
      </c>
      <c r="BJ105" s="12">
        <v>11600</v>
      </c>
      <c r="BK105" s="12">
        <v>11600</v>
      </c>
      <c r="BL105" s="49">
        <f t="shared" si="60"/>
        <v>0</v>
      </c>
      <c r="BM105" s="12">
        <v>150000</v>
      </c>
      <c r="BN105" s="12">
        <v>150000</v>
      </c>
      <c r="BO105" s="49">
        <f t="shared" si="61"/>
        <v>0</v>
      </c>
    </row>
    <row r="106" spans="1:67" s="78" customFormat="1" ht="31.5">
      <c r="A106" s="3"/>
      <c r="B106" s="136" t="s">
        <v>118</v>
      </c>
      <c r="C106" s="10">
        <v>14798800</v>
      </c>
      <c r="D106" s="84"/>
      <c r="E106" s="10">
        <v>14798800</v>
      </c>
      <c r="F106" s="84"/>
      <c r="G106" s="49">
        <f t="shared" si="22"/>
        <v>0</v>
      </c>
      <c r="H106" s="10">
        <v>12755818</v>
      </c>
      <c r="I106" s="10">
        <v>13475401</v>
      </c>
      <c r="J106" s="48">
        <f t="shared" si="23"/>
        <v>719583</v>
      </c>
      <c r="K106" s="12"/>
      <c r="L106" s="12"/>
      <c r="M106" s="49">
        <f t="shared" si="43"/>
        <v>0</v>
      </c>
      <c r="N106" s="48">
        <v>2042982</v>
      </c>
      <c r="O106" s="48">
        <v>1323399</v>
      </c>
      <c r="P106" s="49">
        <f t="shared" si="44"/>
        <v>-719583</v>
      </c>
      <c r="Q106" s="19"/>
      <c r="R106" s="19"/>
      <c r="S106" s="49">
        <f t="shared" si="45"/>
        <v>0</v>
      </c>
      <c r="T106" s="10"/>
      <c r="U106" s="10"/>
      <c r="V106" s="51">
        <f t="shared" si="46"/>
        <v>0</v>
      </c>
      <c r="W106" s="12"/>
      <c r="X106" s="12"/>
      <c r="Y106" s="51">
        <f t="shared" si="47"/>
        <v>0</v>
      </c>
      <c r="Z106" s="12"/>
      <c r="AA106" s="12"/>
      <c r="AB106" s="49">
        <f t="shared" si="48"/>
        <v>0</v>
      </c>
      <c r="AC106" s="12"/>
      <c r="AD106" s="12"/>
      <c r="AE106" s="49">
        <f t="shared" si="49"/>
        <v>0</v>
      </c>
      <c r="AF106" s="12"/>
      <c r="AG106" s="12"/>
      <c r="AH106" s="48">
        <f t="shared" si="50"/>
        <v>0</v>
      </c>
      <c r="AI106" s="12"/>
      <c r="AJ106" s="12"/>
      <c r="AK106" s="49">
        <f t="shared" si="51"/>
        <v>0</v>
      </c>
      <c r="AL106" s="12"/>
      <c r="AM106" s="12"/>
      <c r="AN106" s="49">
        <f t="shared" si="52"/>
        <v>0</v>
      </c>
      <c r="AO106" s="21"/>
      <c r="AP106" s="21"/>
      <c r="AQ106" s="49">
        <f t="shared" si="53"/>
        <v>0</v>
      </c>
      <c r="AR106" s="12"/>
      <c r="AS106" s="12"/>
      <c r="AT106" s="49">
        <f t="shared" si="54"/>
        <v>0</v>
      </c>
      <c r="AU106" s="12"/>
      <c r="AV106" s="12"/>
      <c r="AW106" s="49">
        <f t="shared" si="55"/>
        <v>0</v>
      </c>
      <c r="AX106" s="12"/>
      <c r="AY106" s="12"/>
      <c r="AZ106" s="49">
        <f t="shared" si="56"/>
        <v>0</v>
      </c>
      <c r="BA106" s="12"/>
      <c r="BB106" s="12"/>
      <c r="BC106" s="49">
        <f t="shared" si="57"/>
        <v>0</v>
      </c>
      <c r="BD106" s="12"/>
      <c r="BE106" s="12"/>
      <c r="BF106" s="49">
        <f t="shared" si="58"/>
        <v>0</v>
      </c>
      <c r="BG106" s="12"/>
      <c r="BH106" s="12"/>
      <c r="BI106" s="49">
        <f t="shared" si="59"/>
        <v>0</v>
      </c>
      <c r="BJ106" s="12"/>
      <c r="BK106" s="12"/>
      <c r="BL106" s="49">
        <f t="shared" si="60"/>
        <v>0</v>
      </c>
      <c r="BM106" s="12"/>
      <c r="BN106" s="12"/>
      <c r="BO106" s="49">
        <f t="shared" si="61"/>
        <v>0</v>
      </c>
    </row>
    <row r="107" spans="1:67" s="117" customFormat="1" ht="47.25">
      <c r="A107" s="110"/>
      <c r="B107" s="137" t="s">
        <v>104</v>
      </c>
      <c r="C107" s="111">
        <v>4900000</v>
      </c>
      <c r="D107" s="111">
        <v>4900000</v>
      </c>
      <c r="E107" s="111">
        <v>4900000</v>
      </c>
      <c r="F107" s="111">
        <v>4900000</v>
      </c>
      <c r="G107" s="112">
        <f t="shared" si="22"/>
        <v>0</v>
      </c>
      <c r="H107" s="111"/>
      <c r="I107" s="111"/>
      <c r="J107" s="113">
        <f>I107-H107</f>
        <v>0</v>
      </c>
      <c r="K107" s="111"/>
      <c r="L107" s="111"/>
      <c r="M107" s="112">
        <f t="shared" si="43"/>
        <v>0</v>
      </c>
      <c r="N107" s="113"/>
      <c r="O107" s="113"/>
      <c r="P107" s="112">
        <f t="shared" si="44"/>
        <v>0</v>
      </c>
      <c r="Q107" s="114"/>
      <c r="R107" s="114"/>
      <c r="S107" s="112">
        <f t="shared" si="45"/>
        <v>0</v>
      </c>
      <c r="T107" s="111"/>
      <c r="U107" s="111"/>
      <c r="V107" s="115">
        <f t="shared" si="46"/>
        <v>0</v>
      </c>
      <c r="W107" s="111"/>
      <c r="X107" s="111"/>
      <c r="Y107" s="115">
        <f t="shared" si="47"/>
        <v>0</v>
      </c>
      <c r="Z107" s="111"/>
      <c r="AA107" s="111"/>
      <c r="AB107" s="112">
        <f t="shared" si="48"/>
        <v>0</v>
      </c>
      <c r="AC107" s="111"/>
      <c r="AD107" s="111"/>
      <c r="AE107" s="112">
        <f t="shared" si="49"/>
        <v>0</v>
      </c>
      <c r="AF107" s="111"/>
      <c r="AG107" s="111"/>
      <c r="AH107" s="113">
        <f t="shared" si="50"/>
        <v>0</v>
      </c>
      <c r="AI107" s="111"/>
      <c r="AJ107" s="111"/>
      <c r="AK107" s="112">
        <f t="shared" si="51"/>
        <v>0</v>
      </c>
      <c r="AL107" s="111"/>
      <c r="AM107" s="111"/>
      <c r="AN107" s="112">
        <f t="shared" si="52"/>
        <v>0</v>
      </c>
      <c r="AO107" s="116"/>
      <c r="AP107" s="116"/>
      <c r="AQ107" s="112">
        <f t="shared" si="53"/>
        <v>0</v>
      </c>
      <c r="AR107" s="111"/>
      <c r="AS107" s="111"/>
      <c r="AT107" s="112">
        <f t="shared" si="54"/>
        <v>0</v>
      </c>
      <c r="AU107" s="111"/>
      <c r="AV107" s="111"/>
      <c r="AW107" s="112">
        <f t="shared" si="55"/>
        <v>0</v>
      </c>
      <c r="AX107" s="111"/>
      <c r="AY107" s="111"/>
      <c r="AZ107" s="112">
        <f t="shared" si="56"/>
        <v>0</v>
      </c>
      <c r="BA107" s="111"/>
      <c r="BB107" s="111"/>
      <c r="BC107" s="112">
        <f t="shared" si="57"/>
        <v>0</v>
      </c>
      <c r="BD107" s="111"/>
      <c r="BE107" s="111"/>
      <c r="BF107" s="112">
        <f t="shared" si="58"/>
        <v>0</v>
      </c>
      <c r="BG107" s="111"/>
      <c r="BH107" s="111"/>
      <c r="BI107" s="112">
        <f t="shared" si="59"/>
        <v>0</v>
      </c>
      <c r="BJ107" s="111"/>
      <c r="BK107" s="111"/>
      <c r="BL107" s="112">
        <f t="shared" si="60"/>
        <v>0</v>
      </c>
      <c r="BM107" s="111"/>
      <c r="BN107" s="111"/>
      <c r="BO107" s="112">
        <f>BN107-BM107</f>
        <v>0</v>
      </c>
    </row>
    <row r="108" spans="1:67" s="78" customFormat="1" ht="31.5">
      <c r="A108" s="3"/>
      <c r="B108" s="136" t="s">
        <v>105</v>
      </c>
      <c r="C108" s="10">
        <v>96686</v>
      </c>
      <c r="D108" s="84"/>
      <c r="E108" s="10">
        <v>96686</v>
      </c>
      <c r="F108" s="84"/>
      <c r="G108" s="49">
        <f t="shared" si="22"/>
        <v>0</v>
      </c>
      <c r="H108" s="10"/>
      <c r="I108" s="10"/>
      <c r="J108" s="48">
        <f t="shared" si="23"/>
        <v>0</v>
      </c>
      <c r="K108" s="12"/>
      <c r="L108" s="12"/>
      <c r="M108" s="49">
        <f t="shared" si="43"/>
        <v>0</v>
      </c>
      <c r="N108" s="48">
        <v>12420</v>
      </c>
      <c r="O108" s="48">
        <v>12420</v>
      </c>
      <c r="P108" s="49">
        <f t="shared" si="44"/>
        <v>0</v>
      </c>
      <c r="Q108" s="19">
        <v>12000</v>
      </c>
      <c r="R108" s="19">
        <v>12000</v>
      </c>
      <c r="S108" s="49">
        <f t="shared" si="45"/>
        <v>0</v>
      </c>
      <c r="T108" s="10">
        <v>100</v>
      </c>
      <c r="U108" s="10">
        <v>100</v>
      </c>
      <c r="V108" s="51">
        <f t="shared" si="46"/>
        <v>0</v>
      </c>
      <c r="W108" s="12">
        <v>21000</v>
      </c>
      <c r="X108" s="12">
        <v>21000</v>
      </c>
      <c r="Y108" s="51">
        <f t="shared" si="47"/>
        <v>0</v>
      </c>
      <c r="Z108" s="12">
        <v>15000</v>
      </c>
      <c r="AA108" s="12">
        <v>15000</v>
      </c>
      <c r="AB108" s="49">
        <f t="shared" si="48"/>
        <v>0</v>
      </c>
      <c r="AC108" s="12">
        <v>600</v>
      </c>
      <c r="AD108" s="12">
        <v>600</v>
      </c>
      <c r="AE108" s="49">
        <f t="shared" si="49"/>
        <v>0</v>
      </c>
      <c r="AF108" s="12">
        <v>3000</v>
      </c>
      <c r="AG108" s="12">
        <v>3000</v>
      </c>
      <c r="AH108" s="48">
        <f t="shared" si="50"/>
        <v>0</v>
      </c>
      <c r="AI108" s="12"/>
      <c r="AJ108" s="12"/>
      <c r="AK108" s="49">
        <f t="shared" si="51"/>
        <v>0</v>
      </c>
      <c r="AL108" s="12"/>
      <c r="AM108" s="12"/>
      <c r="AN108" s="49">
        <f t="shared" si="52"/>
        <v>0</v>
      </c>
      <c r="AO108" s="21">
        <v>1300</v>
      </c>
      <c r="AP108" s="21">
        <v>1300</v>
      </c>
      <c r="AQ108" s="49">
        <f t="shared" si="53"/>
        <v>0</v>
      </c>
      <c r="AR108" s="21">
        <v>10500</v>
      </c>
      <c r="AS108" s="21">
        <v>10500</v>
      </c>
      <c r="AT108" s="49">
        <f t="shared" si="54"/>
        <v>0</v>
      </c>
      <c r="AU108" s="12">
        <v>500</v>
      </c>
      <c r="AV108" s="12">
        <v>500</v>
      </c>
      <c r="AW108" s="49">
        <f t="shared" si="55"/>
        <v>0</v>
      </c>
      <c r="AX108" s="12">
        <v>100</v>
      </c>
      <c r="AY108" s="12">
        <v>100</v>
      </c>
      <c r="AZ108" s="49">
        <f t="shared" si="56"/>
        <v>0</v>
      </c>
      <c r="BA108" s="12">
        <v>200</v>
      </c>
      <c r="BB108" s="12">
        <v>200</v>
      </c>
      <c r="BC108" s="49">
        <f t="shared" si="57"/>
        <v>0</v>
      </c>
      <c r="BD108" s="12">
        <v>12000</v>
      </c>
      <c r="BE108" s="12">
        <v>12000</v>
      </c>
      <c r="BF108" s="49">
        <f t="shared" si="58"/>
        <v>0</v>
      </c>
      <c r="BG108" s="12"/>
      <c r="BH108" s="12"/>
      <c r="BI108" s="49">
        <f t="shared" si="59"/>
        <v>0</v>
      </c>
      <c r="BJ108" s="12">
        <v>7666</v>
      </c>
      <c r="BK108" s="12">
        <v>7666</v>
      </c>
      <c r="BL108" s="49">
        <f t="shared" si="60"/>
        <v>0</v>
      </c>
      <c r="BM108" s="12">
        <v>300</v>
      </c>
      <c r="BN108" s="12">
        <v>300</v>
      </c>
      <c r="BO108" s="49">
        <f t="shared" si="61"/>
        <v>0</v>
      </c>
    </row>
    <row r="109" spans="1:67" s="78" customFormat="1" ht="15" customHeight="1">
      <c r="A109" s="3"/>
      <c r="B109" s="136" t="s">
        <v>106</v>
      </c>
      <c r="C109" s="10">
        <v>5701586</v>
      </c>
      <c r="D109" s="84"/>
      <c r="E109" s="10">
        <v>5940586</v>
      </c>
      <c r="F109" s="84"/>
      <c r="G109" s="49">
        <f t="shared" si="22"/>
        <v>239000</v>
      </c>
      <c r="H109" s="10"/>
      <c r="I109" s="10"/>
      <c r="J109" s="48">
        <f t="shared" si="23"/>
        <v>0</v>
      </c>
      <c r="K109" s="12"/>
      <c r="L109" s="12"/>
      <c r="M109" s="49">
        <f aca="true" t="shared" si="62" ref="M109:M118">L109-K109</f>
        <v>0</v>
      </c>
      <c r="N109" s="48"/>
      <c r="O109" s="48"/>
      <c r="P109" s="49">
        <f aca="true" t="shared" si="63" ref="P109:P118">O109-N109</f>
        <v>0</v>
      </c>
      <c r="Q109" s="19">
        <v>2238000</v>
      </c>
      <c r="R109" s="19">
        <v>2238000</v>
      </c>
      <c r="S109" s="49">
        <f aca="true" t="shared" si="64" ref="S109:S118">R109-Q109</f>
        <v>0</v>
      </c>
      <c r="T109" s="10">
        <v>1079293</v>
      </c>
      <c r="U109" s="10">
        <v>1079293</v>
      </c>
      <c r="V109" s="51">
        <f aca="true" t="shared" si="65" ref="V109:V118">U109-T109</f>
        <v>0</v>
      </c>
      <c r="W109" s="12">
        <v>240000</v>
      </c>
      <c r="X109" s="12">
        <v>240000</v>
      </c>
      <c r="Y109" s="51">
        <f aca="true" t="shared" si="66" ref="Y109:Y118">X109-W109</f>
        <v>0</v>
      </c>
      <c r="Z109" s="12">
        <v>661007</v>
      </c>
      <c r="AA109" s="12">
        <v>661007</v>
      </c>
      <c r="AB109" s="49">
        <f aca="true" t="shared" si="67" ref="AB109:AB118">AA109-Z109</f>
        <v>0</v>
      </c>
      <c r="AC109" s="12">
        <v>55000</v>
      </c>
      <c r="AD109" s="12">
        <v>55000</v>
      </c>
      <c r="AE109" s="49">
        <f aca="true" t="shared" si="68" ref="AE109:AE118">AD109-AC109</f>
        <v>0</v>
      </c>
      <c r="AF109" s="12">
        <v>180000</v>
      </c>
      <c r="AG109" s="12">
        <v>180000</v>
      </c>
      <c r="AH109" s="48">
        <f aca="true" t="shared" si="69" ref="AH109:AH118">AG109-AF109</f>
        <v>0</v>
      </c>
      <c r="AI109" s="12"/>
      <c r="AJ109" s="12"/>
      <c r="AK109" s="49">
        <f aca="true" t="shared" si="70" ref="AK109:AK118">AJ109-AI109</f>
        <v>0</v>
      </c>
      <c r="AL109" s="12">
        <v>253633</v>
      </c>
      <c r="AM109" s="12">
        <v>492633</v>
      </c>
      <c r="AN109" s="49">
        <f aca="true" t="shared" si="71" ref="AN109:AN118">AM109-AL109</f>
        <v>239000</v>
      </c>
      <c r="AO109" s="21">
        <v>30000</v>
      </c>
      <c r="AP109" s="21">
        <v>30000</v>
      </c>
      <c r="AQ109" s="49">
        <f aca="true" t="shared" si="72" ref="AQ109:AQ118">AP109-AO109</f>
        <v>0</v>
      </c>
      <c r="AR109" s="12">
        <v>80225</v>
      </c>
      <c r="AS109" s="12">
        <v>80225</v>
      </c>
      <c r="AT109" s="49">
        <f aca="true" t="shared" si="73" ref="AT109:AT118">AS109-AR109</f>
        <v>0</v>
      </c>
      <c r="AU109" s="12">
        <v>24769</v>
      </c>
      <c r="AV109" s="12">
        <v>24769</v>
      </c>
      <c r="AW109" s="49">
        <f aca="true" t="shared" si="74" ref="AW109:AW118">AV109-AU109</f>
        <v>0</v>
      </c>
      <c r="AX109" s="12">
        <v>25000</v>
      </c>
      <c r="AY109" s="12">
        <v>25000</v>
      </c>
      <c r="AZ109" s="49">
        <f aca="true" t="shared" si="75" ref="AZ109:AZ118">AY109-AX109</f>
        <v>0</v>
      </c>
      <c r="BA109" s="12">
        <v>312913</v>
      </c>
      <c r="BB109" s="12">
        <v>312913</v>
      </c>
      <c r="BC109" s="49">
        <f aca="true" t="shared" si="76" ref="BC109:BC118">BB109-BA109</f>
        <v>0</v>
      </c>
      <c r="BD109" s="12">
        <v>14000</v>
      </c>
      <c r="BE109" s="12">
        <v>14000</v>
      </c>
      <c r="BF109" s="49">
        <f aca="true" t="shared" si="77" ref="BF109:BF118">BE109-BD109</f>
        <v>0</v>
      </c>
      <c r="BG109" s="12">
        <v>81168</v>
      </c>
      <c r="BH109" s="12">
        <v>81168</v>
      </c>
      <c r="BI109" s="49">
        <f aca="true" t="shared" si="78" ref="BI109:BI118">BH109-BG109</f>
        <v>0</v>
      </c>
      <c r="BJ109" s="12">
        <v>230848</v>
      </c>
      <c r="BK109" s="12">
        <v>230848</v>
      </c>
      <c r="BL109" s="49">
        <f aca="true" t="shared" si="79" ref="BL109:BL118">BK109-BJ109</f>
        <v>0</v>
      </c>
      <c r="BM109" s="12">
        <v>195730</v>
      </c>
      <c r="BN109" s="12">
        <v>195730</v>
      </c>
      <c r="BO109" s="49">
        <f t="shared" si="61"/>
        <v>0</v>
      </c>
    </row>
    <row r="110" spans="1:67" s="78" customFormat="1" ht="30.75" customHeight="1">
      <c r="A110" s="3"/>
      <c r="B110" s="136" t="s">
        <v>107</v>
      </c>
      <c r="C110" s="10">
        <v>100000</v>
      </c>
      <c r="D110" s="84"/>
      <c r="E110" s="10">
        <v>100000</v>
      </c>
      <c r="F110" s="84"/>
      <c r="G110" s="49">
        <f t="shared" si="22"/>
        <v>0</v>
      </c>
      <c r="H110" s="10"/>
      <c r="I110" s="10"/>
      <c r="J110" s="48">
        <f t="shared" si="23"/>
        <v>0</v>
      </c>
      <c r="K110" s="12"/>
      <c r="L110" s="12"/>
      <c r="M110" s="49">
        <f t="shared" si="62"/>
        <v>0</v>
      </c>
      <c r="N110" s="48"/>
      <c r="O110" s="48"/>
      <c r="P110" s="49">
        <f t="shared" si="63"/>
        <v>0</v>
      </c>
      <c r="Q110" s="19">
        <v>5000</v>
      </c>
      <c r="R110" s="19">
        <v>7200</v>
      </c>
      <c r="S110" s="49">
        <f t="shared" si="64"/>
        <v>2200</v>
      </c>
      <c r="T110" s="10">
        <v>10000</v>
      </c>
      <c r="U110" s="10">
        <v>10200</v>
      </c>
      <c r="V110" s="51">
        <f t="shared" si="65"/>
        <v>200</v>
      </c>
      <c r="W110" s="12">
        <v>7900</v>
      </c>
      <c r="X110" s="12">
        <v>6300</v>
      </c>
      <c r="Y110" s="51">
        <f t="shared" si="66"/>
        <v>-1600</v>
      </c>
      <c r="Z110" s="12">
        <v>5100</v>
      </c>
      <c r="AA110" s="12">
        <v>5900</v>
      </c>
      <c r="AB110" s="49">
        <f t="shared" si="67"/>
        <v>800</v>
      </c>
      <c r="AC110" s="12">
        <v>2700</v>
      </c>
      <c r="AD110" s="12">
        <v>3050</v>
      </c>
      <c r="AE110" s="49">
        <f t="shared" si="68"/>
        <v>350</v>
      </c>
      <c r="AF110" s="12">
        <v>4300</v>
      </c>
      <c r="AG110" s="12">
        <v>3700</v>
      </c>
      <c r="AH110" s="48">
        <f t="shared" si="69"/>
        <v>-600</v>
      </c>
      <c r="AI110" s="12">
        <v>1500</v>
      </c>
      <c r="AJ110" s="12">
        <v>900</v>
      </c>
      <c r="AK110" s="49">
        <f t="shared" si="70"/>
        <v>-600</v>
      </c>
      <c r="AL110" s="12">
        <v>7700</v>
      </c>
      <c r="AM110" s="12">
        <v>8900</v>
      </c>
      <c r="AN110" s="49">
        <f t="shared" si="71"/>
        <v>1200</v>
      </c>
      <c r="AO110" s="21">
        <v>5000</v>
      </c>
      <c r="AP110" s="21">
        <v>6300</v>
      </c>
      <c r="AQ110" s="49">
        <f t="shared" si="72"/>
        <v>1300</v>
      </c>
      <c r="AR110" s="12">
        <v>800</v>
      </c>
      <c r="AS110" s="12">
        <v>800</v>
      </c>
      <c r="AT110" s="49">
        <f t="shared" si="73"/>
        <v>0</v>
      </c>
      <c r="AU110" s="12">
        <v>3800</v>
      </c>
      <c r="AV110" s="12">
        <v>4150</v>
      </c>
      <c r="AW110" s="49">
        <f t="shared" si="74"/>
        <v>350</v>
      </c>
      <c r="AX110" s="12">
        <v>6000</v>
      </c>
      <c r="AY110" s="12">
        <v>6100</v>
      </c>
      <c r="AZ110" s="49">
        <f t="shared" si="75"/>
        <v>100</v>
      </c>
      <c r="BA110" s="12">
        <v>6800</v>
      </c>
      <c r="BB110" s="12">
        <v>5200</v>
      </c>
      <c r="BC110" s="49">
        <f t="shared" si="76"/>
        <v>-1600</v>
      </c>
      <c r="BD110" s="12">
        <v>6200</v>
      </c>
      <c r="BE110" s="12">
        <v>5000</v>
      </c>
      <c r="BF110" s="49">
        <f t="shared" si="77"/>
        <v>-1200</v>
      </c>
      <c r="BG110" s="12">
        <v>7100</v>
      </c>
      <c r="BH110" s="12">
        <v>5700</v>
      </c>
      <c r="BI110" s="49">
        <f t="shared" si="78"/>
        <v>-1400</v>
      </c>
      <c r="BJ110" s="12">
        <v>5100</v>
      </c>
      <c r="BK110" s="12">
        <v>5100</v>
      </c>
      <c r="BL110" s="49">
        <f t="shared" si="79"/>
        <v>0</v>
      </c>
      <c r="BM110" s="12">
        <v>15000</v>
      </c>
      <c r="BN110" s="12">
        <v>15500</v>
      </c>
      <c r="BO110" s="49">
        <f aca="true" t="shared" si="80" ref="BO110:BO118">BN110-BM110</f>
        <v>500</v>
      </c>
    </row>
    <row r="111" spans="1:67" s="78" customFormat="1" ht="15.75">
      <c r="A111" s="3"/>
      <c r="B111" s="136" t="s">
        <v>108</v>
      </c>
      <c r="C111" s="10">
        <v>526295</v>
      </c>
      <c r="D111" s="84"/>
      <c r="E111" s="10">
        <v>526295</v>
      </c>
      <c r="F111" s="84"/>
      <c r="G111" s="49">
        <f t="shared" si="22"/>
        <v>0</v>
      </c>
      <c r="H111" s="10"/>
      <c r="I111" s="10"/>
      <c r="J111" s="48">
        <f t="shared" si="23"/>
        <v>0</v>
      </c>
      <c r="K111" s="12">
        <v>25000</v>
      </c>
      <c r="L111" s="12">
        <v>25000</v>
      </c>
      <c r="M111" s="49">
        <f t="shared" si="62"/>
        <v>0</v>
      </c>
      <c r="N111" s="48"/>
      <c r="O111" s="48"/>
      <c r="P111" s="49">
        <f t="shared" si="63"/>
        <v>0</v>
      </c>
      <c r="Q111" s="19"/>
      <c r="R111" s="19"/>
      <c r="S111" s="49">
        <f t="shared" si="64"/>
        <v>0</v>
      </c>
      <c r="T111" s="10">
        <v>15000</v>
      </c>
      <c r="U111" s="10">
        <v>15000</v>
      </c>
      <c r="V111" s="51">
        <f t="shared" si="65"/>
        <v>0</v>
      </c>
      <c r="W111" s="12">
        <v>150000</v>
      </c>
      <c r="X111" s="12">
        <v>150000</v>
      </c>
      <c r="Y111" s="51">
        <f t="shared" si="66"/>
        <v>0</v>
      </c>
      <c r="Z111" s="12"/>
      <c r="AA111" s="12"/>
      <c r="AB111" s="49">
        <f t="shared" si="67"/>
        <v>0</v>
      </c>
      <c r="AC111" s="12"/>
      <c r="AD111" s="12"/>
      <c r="AE111" s="49">
        <f t="shared" si="68"/>
        <v>0</v>
      </c>
      <c r="AF111" s="12"/>
      <c r="AG111" s="12"/>
      <c r="AH111" s="48">
        <f t="shared" si="69"/>
        <v>0</v>
      </c>
      <c r="AI111" s="12"/>
      <c r="AJ111" s="12"/>
      <c r="AK111" s="49">
        <f t="shared" si="70"/>
        <v>0</v>
      </c>
      <c r="AL111" s="12">
        <v>50000</v>
      </c>
      <c r="AM111" s="12">
        <v>50000</v>
      </c>
      <c r="AN111" s="49">
        <f t="shared" si="71"/>
        <v>0</v>
      </c>
      <c r="AO111" s="21"/>
      <c r="AP111" s="21"/>
      <c r="AQ111" s="49">
        <f t="shared" si="72"/>
        <v>0</v>
      </c>
      <c r="AR111" s="12">
        <v>100000</v>
      </c>
      <c r="AS111" s="12">
        <v>100000</v>
      </c>
      <c r="AT111" s="49">
        <f t="shared" si="73"/>
        <v>0</v>
      </c>
      <c r="AU111" s="12">
        <v>74295</v>
      </c>
      <c r="AV111" s="12">
        <v>74295</v>
      </c>
      <c r="AW111" s="49">
        <f t="shared" si="74"/>
        <v>0</v>
      </c>
      <c r="AX111" s="12"/>
      <c r="AY111" s="12"/>
      <c r="AZ111" s="49">
        <f t="shared" si="75"/>
        <v>0</v>
      </c>
      <c r="BA111" s="12">
        <v>112000</v>
      </c>
      <c r="BB111" s="12">
        <v>112000</v>
      </c>
      <c r="BC111" s="49">
        <f t="shared" si="76"/>
        <v>0</v>
      </c>
      <c r="BD111" s="12"/>
      <c r="BE111" s="12"/>
      <c r="BF111" s="49">
        <f t="shared" si="77"/>
        <v>0</v>
      </c>
      <c r="BG111" s="12"/>
      <c r="BH111" s="12"/>
      <c r="BI111" s="49">
        <f t="shared" si="78"/>
        <v>0</v>
      </c>
      <c r="BJ111" s="12"/>
      <c r="BK111" s="12"/>
      <c r="BL111" s="49">
        <f t="shared" si="79"/>
        <v>0</v>
      </c>
      <c r="BM111" s="12"/>
      <c r="BN111" s="12"/>
      <c r="BO111" s="49">
        <f t="shared" si="80"/>
        <v>0</v>
      </c>
    </row>
    <row r="112" spans="1:67" s="78" customFormat="1" ht="15.75">
      <c r="A112" s="3"/>
      <c r="B112" s="136" t="s">
        <v>109</v>
      </c>
      <c r="C112" s="10">
        <v>5608881</v>
      </c>
      <c r="D112" s="84"/>
      <c r="E112" s="10">
        <v>5608881</v>
      </c>
      <c r="F112" s="84"/>
      <c r="G112" s="49">
        <f t="shared" si="22"/>
        <v>0</v>
      </c>
      <c r="H112" s="10">
        <v>2202801</v>
      </c>
      <c r="I112" s="10">
        <v>2202801</v>
      </c>
      <c r="J112" s="48">
        <f t="shared" si="23"/>
        <v>0</v>
      </c>
      <c r="K112" s="12">
        <v>137675</v>
      </c>
      <c r="L112" s="12">
        <v>137675</v>
      </c>
      <c r="M112" s="49">
        <f t="shared" si="62"/>
        <v>0</v>
      </c>
      <c r="N112" s="48">
        <v>275350</v>
      </c>
      <c r="O112" s="48">
        <v>275350</v>
      </c>
      <c r="P112" s="49">
        <f t="shared" si="63"/>
        <v>0</v>
      </c>
      <c r="Q112" s="19">
        <v>27535</v>
      </c>
      <c r="R112" s="19">
        <v>27535</v>
      </c>
      <c r="S112" s="49">
        <f t="shared" si="64"/>
        <v>0</v>
      </c>
      <c r="T112" s="10">
        <v>413025</v>
      </c>
      <c r="U112" s="10">
        <v>413025</v>
      </c>
      <c r="V112" s="51">
        <f t="shared" si="65"/>
        <v>0</v>
      </c>
      <c r="W112" s="12">
        <v>330420</v>
      </c>
      <c r="X112" s="12">
        <v>330420</v>
      </c>
      <c r="Y112" s="51">
        <f t="shared" si="66"/>
        <v>0</v>
      </c>
      <c r="Z112" s="12">
        <v>688375</v>
      </c>
      <c r="AA112" s="12">
        <v>688375</v>
      </c>
      <c r="AB112" s="49">
        <f t="shared" si="67"/>
        <v>0</v>
      </c>
      <c r="AC112" s="12"/>
      <c r="AD112" s="12"/>
      <c r="AE112" s="49">
        <f t="shared" si="68"/>
        <v>0</v>
      </c>
      <c r="AF112" s="12">
        <v>38549</v>
      </c>
      <c r="AG112" s="12">
        <v>38549</v>
      </c>
      <c r="AH112" s="48">
        <f t="shared" si="69"/>
        <v>0</v>
      </c>
      <c r="AI112" s="12">
        <v>27535</v>
      </c>
      <c r="AJ112" s="12">
        <v>27535</v>
      </c>
      <c r="AK112" s="49">
        <f t="shared" si="70"/>
        <v>0</v>
      </c>
      <c r="AL112" s="12">
        <v>99126</v>
      </c>
      <c r="AM112" s="12">
        <v>99126</v>
      </c>
      <c r="AN112" s="49">
        <f t="shared" si="71"/>
        <v>0</v>
      </c>
      <c r="AO112" s="21">
        <v>192745</v>
      </c>
      <c r="AP112" s="21">
        <v>192745</v>
      </c>
      <c r="AQ112" s="49">
        <f t="shared" si="72"/>
        <v>0</v>
      </c>
      <c r="AR112" s="12">
        <v>27535</v>
      </c>
      <c r="AS112" s="12">
        <v>27535</v>
      </c>
      <c r="AT112" s="49">
        <f t="shared" si="73"/>
        <v>0</v>
      </c>
      <c r="AU112" s="12">
        <v>19274</v>
      </c>
      <c r="AV112" s="12">
        <v>19274</v>
      </c>
      <c r="AW112" s="49">
        <f t="shared" si="74"/>
        <v>0</v>
      </c>
      <c r="AX112" s="12">
        <v>68838</v>
      </c>
      <c r="AY112" s="12">
        <v>68838</v>
      </c>
      <c r="AZ112" s="49">
        <f t="shared" si="75"/>
        <v>0</v>
      </c>
      <c r="BA112" s="12">
        <v>137675</v>
      </c>
      <c r="BB112" s="12">
        <v>137675</v>
      </c>
      <c r="BC112" s="49">
        <f t="shared" si="76"/>
        <v>0</v>
      </c>
      <c r="BD112" s="12">
        <v>13768</v>
      </c>
      <c r="BE112" s="12">
        <v>13768</v>
      </c>
      <c r="BF112" s="49">
        <f t="shared" si="77"/>
        <v>0</v>
      </c>
      <c r="BG112" s="12">
        <v>302885</v>
      </c>
      <c r="BH112" s="12">
        <v>302885</v>
      </c>
      <c r="BI112" s="49">
        <f t="shared" si="78"/>
        <v>0</v>
      </c>
      <c r="BJ112" s="12">
        <v>55070</v>
      </c>
      <c r="BK112" s="12">
        <v>55070</v>
      </c>
      <c r="BL112" s="49">
        <f t="shared" si="79"/>
        <v>0</v>
      </c>
      <c r="BM112" s="12">
        <v>550700</v>
      </c>
      <c r="BN112" s="12">
        <v>550700</v>
      </c>
      <c r="BO112" s="49">
        <f t="shared" si="80"/>
        <v>0</v>
      </c>
    </row>
    <row r="113" spans="1:67" s="78" customFormat="1" ht="31.5">
      <c r="A113" s="3"/>
      <c r="B113" s="136" t="s">
        <v>110</v>
      </c>
      <c r="C113" s="10">
        <v>12613900</v>
      </c>
      <c r="D113" s="84"/>
      <c r="E113" s="10">
        <v>12613900</v>
      </c>
      <c r="F113" s="84"/>
      <c r="G113" s="49">
        <f t="shared" si="22"/>
        <v>0</v>
      </c>
      <c r="H113" s="10"/>
      <c r="I113" s="10"/>
      <c r="J113" s="48">
        <f t="shared" si="23"/>
        <v>0</v>
      </c>
      <c r="K113" s="12"/>
      <c r="L113" s="12"/>
      <c r="M113" s="49">
        <f t="shared" si="62"/>
        <v>0</v>
      </c>
      <c r="N113" s="48"/>
      <c r="O113" s="48"/>
      <c r="P113" s="49">
        <f t="shared" si="63"/>
        <v>0</v>
      </c>
      <c r="Q113" s="19">
        <v>1790852</v>
      </c>
      <c r="R113" s="19">
        <v>1790852</v>
      </c>
      <c r="S113" s="49">
        <f t="shared" si="64"/>
        <v>0</v>
      </c>
      <c r="T113" s="10">
        <v>1051155</v>
      </c>
      <c r="U113" s="10">
        <v>1051155</v>
      </c>
      <c r="V113" s="51">
        <f t="shared" si="65"/>
        <v>0</v>
      </c>
      <c r="W113" s="12">
        <v>856496</v>
      </c>
      <c r="X113" s="12">
        <v>856496</v>
      </c>
      <c r="Y113" s="51">
        <f t="shared" si="66"/>
        <v>0</v>
      </c>
      <c r="Z113" s="12">
        <v>739697</v>
      </c>
      <c r="AA113" s="12">
        <v>739697</v>
      </c>
      <c r="AB113" s="49">
        <f t="shared" si="67"/>
        <v>0</v>
      </c>
      <c r="AC113" s="12">
        <v>350379</v>
      </c>
      <c r="AD113" s="12">
        <v>350379</v>
      </c>
      <c r="AE113" s="49">
        <f t="shared" si="68"/>
        <v>0</v>
      </c>
      <c r="AF113" s="12">
        <v>506099</v>
      </c>
      <c r="AG113" s="12">
        <v>506099</v>
      </c>
      <c r="AH113" s="48">
        <f t="shared" si="69"/>
        <v>0</v>
      </c>
      <c r="AI113" s="12">
        <v>155720</v>
      </c>
      <c r="AJ113" s="12">
        <v>155720</v>
      </c>
      <c r="AK113" s="49">
        <f t="shared" si="70"/>
        <v>0</v>
      </c>
      <c r="AL113" s="12">
        <v>545038</v>
      </c>
      <c r="AM113" s="12">
        <v>545038</v>
      </c>
      <c r="AN113" s="49">
        <f t="shared" si="71"/>
        <v>0</v>
      </c>
      <c r="AO113" s="21">
        <v>583977</v>
      </c>
      <c r="AP113" s="21">
        <v>583977</v>
      </c>
      <c r="AQ113" s="49">
        <f t="shared" si="72"/>
        <v>0</v>
      </c>
      <c r="AR113" s="12">
        <v>350379</v>
      </c>
      <c r="AS113" s="12">
        <v>350379</v>
      </c>
      <c r="AT113" s="49">
        <f t="shared" si="73"/>
        <v>0</v>
      </c>
      <c r="AU113" s="12">
        <v>467178</v>
      </c>
      <c r="AV113" s="12">
        <v>467178</v>
      </c>
      <c r="AW113" s="49">
        <f t="shared" si="74"/>
        <v>0</v>
      </c>
      <c r="AX113" s="12">
        <v>778636</v>
      </c>
      <c r="AY113" s="12">
        <v>778636</v>
      </c>
      <c r="AZ113" s="49">
        <f t="shared" si="75"/>
        <v>0</v>
      </c>
      <c r="BA113" s="12">
        <v>389318</v>
      </c>
      <c r="BB113" s="12">
        <v>389318</v>
      </c>
      <c r="BC113" s="49">
        <f t="shared" si="76"/>
        <v>0</v>
      </c>
      <c r="BD113" s="12">
        <v>583977</v>
      </c>
      <c r="BE113" s="12">
        <v>583977</v>
      </c>
      <c r="BF113" s="49">
        <f t="shared" si="77"/>
        <v>0</v>
      </c>
      <c r="BG113" s="12">
        <v>583977</v>
      </c>
      <c r="BH113" s="12">
        <v>583977</v>
      </c>
      <c r="BI113" s="49">
        <f t="shared" si="78"/>
        <v>0</v>
      </c>
      <c r="BJ113" s="12">
        <v>545038</v>
      </c>
      <c r="BK113" s="12">
        <v>545038</v>
      </c>
      <c r="BL113" s="49">
        <f t="shared" si="79"/>
        <v>0</v>
      </c>
      <c r="BM113" s="12">
        <v>2335984</v>
      </c>
      <c r="BN113" s="12">
        <v>2335984</v>
      </c>
      <c r="BO113" s="49">
        <f t="shared" si="80"/>
        <v>0</v>
      </c>
    </row>
    <row r="114" spans="1:67" s="78" customFormat="1" ht="31.5">
      <c r="A114" s="3"/>
      <c r="B114" s="136" t="s">
        <v>59</v>
      </c>
      <c r="C114" s="10">
        <v>1350900</v>
      </c>
      <c r="D114" s="84"/>
      <c r="E114" s="10">
        <v>1350900</v>
      </c>
      <c r="F114" s="84"/>
      <c r="G114" s="49">
        <f t="shared" si="22"/>
        <v>0</v>
      </c>
      <c r="H114" s="10">
        <v>621287</v>
      </c>
      <c r="I114" s="10">
        <v>621287</v>
      </c>
      <c r="J114" s="48">
        <f t="shared" si="23"/>
        <v>0</v>
      </c>
      <c r="K114" s="12">
        <v>63722</v>
      </c>
      <c r="L114" s="12">
        <v>63722</v>
      </c>
      <c r="M114" s="49">
        <f t="shared" si="62"/>
        <v>0</v>
      </c>
      <c r="N114" s="48">
        <v>47791</v>
      </c>
      <c r="O114" s="48">
        <v>47791</v>
      </c>
      <c r="P114" s="49">
        <f t="shared" si="63"/>
        <v>0</v>
      </c>
      <c r="Q114" s="19">
        <v>54163</v>
      </c>
      <c r="R114" s="19">
        <v>54163</v>
      </c>
      <c r="S114" s="49">
        <f t="shared" si="64"/>
        <v>0</v>
      </c>
      <c r="T114" s="10">
        <v>47791</v>
      </c>
      <c r="U114" s="10">
        <v>47791</v>
      </c>
      <c r="V114" s="51">
        <f t="shared" si="65"/>
        <v>0</v>
      </c>
      <c r="W114" s="12">
        <v>38233</v>
      </c>
      <c r="X114" s="12">
        <v>38233</v>
      </c>
      <c r="Y114" s="51">
        <f t="shared" si="66"/>
        <v>0</v>
      </c>
      <c r="Z114" s="12">
        <v>50977</v>
      </c>
      <c r="AA114" s="12">
        <v>50977</v>
      </c>
      <c r="AB114" s="49">
        <f t="shared" si="67"/>
        <v>0</v>
      </c>
      <c r="AC114" s="12">
        <v>22303</v>
      </c>
      <c r="AD114" s="12">
        <v>22303</v>
      </c>
      <c r="AE114" s="49">
        <f t="shared" si="68"/>
        <v>0</v>
      </c>
      <c r="AF114" s="12">
        <v>31861</v>
      </c>
      <c r="AG114" s="12">
        <v>31861</v>
      </c>
      <c r="AH114" s="48">
        <f t="shared" si="69"/>
        <v>0</v>
      </c>
      <c r="AI114" s="12">
        <v>15930</v>
      </c>
      <c r="AJ114" s="12">
        <v>15930</v>
      </c>
      <c r="AK114" s="49">
        <f t="shared" si="70"/>
        <v>0</v>
      </c>
      <c r="AL114" s="12">
        <v>41419</v>
      </c>
      <c r="AM114" s="12">
        <v>41419</v>
      </c>
      <c r="AN114" s="49">
        <f t="shared" si="71"/>
        <v>0</v>
      </c>
      <c r="AO114" s="21">
        <v>35047</v>
      </c>
      <c r="AP114" s="21">
        <v>35047</v>
      </c>
      <c r="AQ114" s="49">
        <f t="shared" si="72"/>
        <v>0</v>
      </c>
      <c r="AR114" s="12">
        <v>25489</v>
      </c>
      <c r="AS114" s="12">
        <v>25489</v>
      </c>
      <c r="AT114" s="49">
        <f t="shared" si="73"/>
        <v>0</v>
      </c>
      <c r="AU114" s="12">
        <v>19117</v>
      </c>
      <c r="AV114" s="12">
        <v>19117</v>
      </c>
      <c r="AW114" s="49">
        <f t="shared" si="74"/>
        <v>0</v>
      </c>
      <c r="AX114" s="12">
        <v>31861</v>
      </c>
      <c r="AY114" s="12">
        <v>31861</v>
      </c>
      <c r="AZ114" s="49">
        <f t="shared" si="75"/>
        <v>0</v>
      </c>
      <c r="BA114" s="12">
        <v>54163</v>
      </c>
      <c r="BB114" s="12">
        <v>54163</v>
      </c>
      <c r="BC114" s="49">
        <f t="shared" si="76"/>
        <v>0</v>
      </c>
      <c r="BD114" s="12">
        <v>28675</v>
      </c>
      <c r="BE114" s="12">
        <v>28675</v>
      </c>
      <c r="BF114" s="49">
        <f t="shared" si="77"/>
        <v>0</v>
      </c>
      <c r="BG114" s="12">
        <v>47791</v>
      </c>
      <c r="BH114" s="12">
        <v>47791</v>
      </c>
      <c r="BI114" s="49">
        <f t="shared" si="78"/>
        <v>0</v>
      </c>
      <c r="BJ114" s="12">
        <v>35047</v>
      </c>
      <c r="BK114" s="12">
        <v>35047</v>
      </c>
      <c r="BL114" s="49">
        <f t="shared" si="79"/>
        <v>0</v>
      </c>
      <c r="BM114" s="12">
        <v>38233</v>
      </c>
      <c r="BN114" s="12">
        <v>38233</v>
      </c>
      <c r="BO114" s="49">
        <f t="shared" si="80"/>
        <v>0</v>
      </c>
    </row>
    <row r="115" spans="1:67" s="78" customFormat="1" ht="31.5">
      <c r="A115" s="3"/>
      <c r="B115" s="136" t="s">
        <v>111</v>
      </c>
      <c r="C115" s="10">
        <v>67550833</v>
      </c>
      <c r="D115" s="84"/>
      <c r="E115" s="10">
        <v>67550833</v>
      </c>
      <c r="F115" s="84"/>
      <c r="G115" s="49">
        <f t="shared" si="22"/>
        <v>0</v>
      </c>
      <c r="H115" s="10">
        <v>26500139</v>
      </c>
      <c r="I115" s="10">
        <v>26500139</v>
      </c>
      <c r="J115" s="48">
        <f>I115-H115</f>
        <v>0</v>
      </c>
      <c r="K115" s="12">
        <v>7816398</v>
      </c>
      <c r="L115" s="12">
        <v>7816398</v>
      </c>
      <c r="M115" s="49">
        <f>L115-K115</f>
        <v>0</v>
      </c>
      <c r="N115" s="48">
        <v>2376277</v>
      </c>
      <c r="O115" s="48">
        <v>2376277</v>
      </c>
      <c r="P115" s="49">
        <f>O115-N115</f>
        <v>0</v>
      </c>
      <c r="Q115" s="19">
        <v>1582504</v>
      </c>
      <c r="R115" s="19">
        <v>1582504</v>
      </c>
      <c r="S115" s="49">
        <f>R115-Q115</f>
        <v>0</v>
      </c>
      <c r="T115" s="19">
        <v>3525008</v>
      </c>
      <c r="U115" s="19">
        <v>3525008</v>
      </c>
      <c r="V115" s="51">
        <f>U115-T115</f>
        <v>0</v>
      </c>
      <c r="W115" s="10">
        <v>3127901</v>
      </c>
      <c r="X115" s="10">
        <v>3127901</v>
      </c>
      <c r="Y115" s="51">
        <f>X115-W115</f>
        <v>0</v>
      </c>
      <c r="Z115" s="12">
        <v>3240837</v>
      </c>
      <c r="AA115" s="12">
        <v>3240837</v>
      </c>
      <c r="AB115" s="49">
        <f>AA115-Z115</f>
        <v>0</v>
      </c>
      <c r="AC115" s="12">
        <v>1140627</v>
      </c>
      <c r="AD115" s="12">
        <v>1140627</v>
      </c>
      <c r="AE115" s="49">
        <f>AD115-AC115</f>
        <v>0</v>
      </c>
      <c r="AF115" s="12">
        <v>1634627</v>
      </c>
      <c r="AG115" s="12">
        <v>1634627</v>
      </c>
      <c r="AH115" s="48">
        <f>AG115-AF115</f>
        <v>0</v>
      </c>
      <c r="AI115" s="12">
        <v>973516</v>
      </c>
      <c r="AJ115" s="12">
        <v>973516</v>
      </c>
      <c r="AK115" s="49">
        <f>AJ115-AI115</f>
        <v>0</v>
      </c>
      <c r="AL115" s="12">
        <v>1587546</v>
      </c>
      <c r="AM115" s="12">
        <v>1587546</v>
      </c>
      <c r="AN115" s="49">
        <f>AM115-AL115</f>
        <v>0</v>
      </c>
      <c r="AO115" s="12">
        <v>1629493</v>
      </c>
      <c r="AP115" s="12">
        <v>1629493</v>
      </c>
      <c r="AQ115" s="49">
        <f>AP115-AO115</f>
        <v>0</v>
      </c>
      <c r="AR115" s="21">
        <v>1325155</v>
      </c>
      <c r="AS115" s="21">
        <v>1325155</v>
      </c>
      <c r="AT115" s="49">
        <f>AS115-AR115</f>
        <v>0</v>
      </c>
      <c r="AU115" s="12">
        <v>1228335</v>
      </c>
      <c r="AV115" s="12">
        <v>1228335</v>
      </c>
      <c r="AW115" s="49">
        <f>AV115-AU115</f>
        <v>0</v>
      </c>
      <c r="AX115" s="12">
        <v>1533865</v>
      </c>
      <c r="AY115" s="12">
        <v>1533865</v>
      </c>
      <c r="AZ115" s="49">
        <f>AY115-AX115</f>
        <v>0</v>
      </c>
      <c r="BA115" s="12">
        <v>1636552</v>
      </c>
      <c r="BB115" s="12">
        <v>1636552</v>
      </c>
      <c r="BC115" s="49">
        <f>BB115-BA115</f>
        <v>0</v>
      </c>
      <c r="BD115" s="12">
        <v>1216253</v>
      </c>
      <c r="BE115" s="12">
        <v>1216253</v>
      </c>
      <c r="BF115" s="49">
        <f>BE115-BD115</f>
        <v>0</v>
      </c>
      <c r="BG115" s="12">
        <v>1722078</v>
      </c>
      <c r="BH115" s="12">
        <v>1722078</v>
      </c>
      <c r="BI115" s="49">
        <f>BH115-BG115</f>
        <v>0</v>
      </c>
      <c r="BJ115" s="12">
        <v>1410115</v>
      </c>
      <c r="BK115" s="12">
        <v>1410115</v>
      </c>
      <c r="BL115" s="49">
        <f>BK115-BJ115</f>
        <v>0</v>
      </c>
      <c r="BM115" s="12">
        <v>2343607</v>
      </c>
      <c r="BN115" s="12">
        <v>2343607</v>
      </c>
      <c r="BO115" s="49">
        <f>BN115-BM115</f>
        <v>0</v>
      </c>
    </row>
    <row r="116" spans="1:67" s="78" customFormat="1" ht="31.5">
      <c r="A116" s="3"/>
      <c r="B116" s="136" t="s">
        <v>112</v>
      </c>
      <c r="C116" s="10">
        <v>46295690</v>
      </c>
      <c r="D116" s="84"/>
      <c r="E116" s="10">
        <v>46295690</v>
      </c>
      <c r="F116" s="84"/>
      <c r="G116" s="49">
        <f t="shared" si="22"/>
        <v>0</v>
      </c>
      <c r="H116" s="10">
        <v>20005337</v>
      </c>
      <c r="I116" s="10">
        <v>20005337</v>
      </c>
      <c r="J116" s="48">
        <f t="shared" si="23"/>
        <v>0</v>
      </c>
      <c r="K116" s="12">
        <v>6420614</v>
      </c>
      <c r="L116" s="12">
        <v>6420614</v>
      </c>
      <c r="M116" s="49">
        <f t="shared" si="62"/>
        <v>0</v>
      </c>
      <c r="N116" s="48">
        <v>1435673</v>
      </c>
      <c r="O116" s="48">
        <v>1435673</v>
      </c>
      <c r="P116" s="49">
        <f t="shared" si="63"/>
        <v>0</v>
      </c>
      <c r="Q116" s="48">
        <v>1435673</v>
      </c>
      <c r="R116" s="48">
        <v>1435673</v>
      </c>
      <c r="S116" s="49">
        <f t="shared" si="64"/>
        <v>0</v>
      </c>
      <c r="T116" s="10">
        <v>2286641</v>
      </c>
      <c r="U116" s="10">
        <v>2286641</v>
      </c>
      <c r="V116" s="51">
        <f t="shared" si="65"/>
        <v>0</v>
      </c>
      <c r="W116" s="12">
        <v>1861157</v>
      </c>
      <c r="X116" s="12">
        <v>1861157</v>
      </c>
      <c r="Y116" s="51">
        <f t="shared" si="66"/>
        <v>0</v>
      </c>
      <c r="Z116" s="12">
        <v>2286641</v>
      </c>
      <c r="AA116" s="12">
        <v>2286641</v>
      </c>
      <c r="AB116" s="49">
        <f t="shared" si="67"/>
        <v>0</v>
      </c>
      <c r="AC116" s="12">
        <v>764890</v>
      </c>
      <c r="AD116" s="12">
        <v>764890</v>
      </c>
      <c r="AE116" s="49">
        <f t="shared" si="68"/>
        <v>0</v>
      </c>
      <c r="AF116" s="12">
        <v>764890</v>
      </c>
      <c r="AG116" s="12">
        <v>764890</v>
      </c>
      <c r="AH116" s="48">
        <f t="shared" si="69"/>
        <v>0</v>
      </c>
      <c r="AI116" s="12">
        <v>382668</v>
      </c>
      <c r="AJ116" s="12">
        <v>382668</v>
      </c>
      <c r="AK116" s="49">
        <f t="shared" si="70"/>
        <v>0</v>
      </c>
      <c r="AL116" s="12">
        <v>908948</v>
      </c>
      <c r="AM116" s="12">
        <v>908948</v>
      </c>
      <c r="AN116" s="49">
        <f t="shared" si="71"/>
        <v>0</v>
      </c>
      <c r="AO116" s="21">
        <v>1291615</v>
      </c>
      <c r="AP116" s="21">
        <v>1291615</v>
      </c>
      <c r="AQ116" s="49">
        <f t="shared" si="72"/>
        <v>0</v>
      </c>
      <c r="AR116" s="12">
        <v>764890</v>
      </c>
      <c r="AS116" s="12">
        <v>764890</v>
      </c>
      <c r="AT116" s="49">
        <f t="shared" si="73"/>
        <v>0</v>
      </c>
      <c r="AU116" s="12">
        <v>764890</v>
      </c>
      <c r="AV116" s="12">
        <v>764890</v>
      </c>
      <c r="AW116" s="49">
        <f t="shared" si="74"/>
        <v>0</v>
      </c>
      <c r="AX116" s="12">
        <v>764890</v>
      </c>
      <c r="AY116" s="12">
        <v>764890</v>
      </c>
      <c r="AZ116" s="49">
        <f t="shared" si="75"/>
        <v>0</v>
      </c>
      <c r="BA116" s="12">
        <v>764890</v>
      </c>
      <c r="BB116" s="12">
        <v>764890</v>
      </c>
      <c r="BC116" s="49">
        <f t="shared" si="76"/>
        <v>0</v>
      </c>
      <c r="BD116" s="12">
        <v>382668</v>
      </c>
      <c r="BE116" s="12">
        <v>382668</v>
      </c>
      <c r="BF116" s="49">
        <f t="shared" si="77"/>
        <v>0</v>
      </c>
      <c r="BG116" s="12">
        <v>764890</v>
      </c>
      <c r="BH116" s="12">
        <v>764890</v>
      </c>
      <c r="BI116" s="49">
        <f t="shared" si="78"/>
        <v>0</v>
      </c>
      <c r="BJ116" s="12">
        <v>382668</v>
      </c>
      <c r="BK116" s="12">
        <v>382668</v>
      </c>
      <c r="BL116" s="49">
        <f t="shared" si="79"/>
        <v>0</v>
      </c>
      <c r="BM116" s="12">
        <v>1861157</v>
      </c>
      <c r="BN116" s="12">
        <v>1861157</v>
      </c>
      <c r="BO116" s="49">
        <f t="shared" si="80"/>
        <v>0</v>
      </c>
    </row>
    <row r="117" spans="1:67" s="78" customFormat="1" ht="31.5">
      <c r="A117" s="3"/>
      <c r="B117" s="136" t="s">
        <v>113</v>
      </c>
      <c r="C117" s="10">
        <v>5357121</v>
      </c>
      <c r="D117" s="84"/>
      <c r="E117" s="10">
        <v>5357121</v>
      </c>
      <c r="F117" s="84"/>
      <c r="G117" s="49">
        <f t="shared" si="22"/>
        <v>0</v>
      </c>
      <c r="H117" s="10">
        <v>3505128</v>
      </c>
      <c r="I117" s="10">
        <v>3505128</v>
      </c>
      <c r="J117" s="48">
        <f t="shared" si="23"/>
        <v>0</v>
      </c>
      <c r="K117" s="12">
        <v>342548</v>
      </c>
      <c r="L117" s="12">
        <v>342548</v>
      </c>
      <c r="M117" s="49">
        <f t="shared" si="62"/>
        <v>0</v>
      </c>
      <c r="N117" s="48">
        <v>30069</v>
      </c>
      <c r="O117" s="48">
        <v>30069</v>
      </c>
      <c r="P117" s="49">
        <f t="shared" si="63"/>
        <v>0</v>
      </c>
      <c r="Q117" s="19">
        <v>32264</v>
      </c>
      <c r="R117" s="19">
        <v>32264</v>
      </c>
      <c r="S117" s="49">
        <f t="shared" si="64"/>
        <v>0</v>
      </c>
      <c r="T117" s="10">
        <v>452720</v>
      </c>
      <c r="U117" s="10">
        <v>452720</v>
      </c>
      <c r="V117" s="51">
        <f t="shared" si="65"/>
        <v>0</v>
      </c>
      <c r="W117" s="12">
        <v>445070</v>
      </c>
      <c r="X117" s="12">
        <v>445070</v>
      </c>
      <c r="Y117" s="51">
        <f t="shared" si="66"/>
        <v>0</v>
      </c>
      <c r="Z117" s="12">
        <v>238585</v>
      </c>
      <c r="AA117" s="12">
        <v>238585</v>
      </c>
      <c r="AB117" s="49">
        <f t="shared" si="67"/>
        <v>0</v>
      </c>
      <c r="AC117" s="12">
        <v>24464</v>
      </c>
      <c r="AD117" s="12">
        <v>24464</v>
      </c>
      <c r="AE117" s="49">
        <f t="shared" si="68"/>
        <v>0</v>
      </c>
      <c r="AF117" s="12">
        <v>22964</v>
      </c>
      <c r="AG117" s="12">
        <v>22964</v>
      </c>
      <c r="AH117" s="48">
        <f t="shared" si="69"/>
        <v>0</v>
      </c>
      <c r="AI117" s="12">
        <v>27014</v>
      </c>
      <c r="AJ117" s="12">
        <v>27014</v>
      </c>
      <c r="AK117" s="49">
        <f t="shared" si="70"/>
        <v>0</v>
      </c>
      <c r="AL117" s="12">
        <v>21164</v>
      </c>
      <c r="AM117" s="12">
        <v>21164</v>
      </c>
      <c r="AN117" s="49">
        <f t="shared" si="71"/>
        <v>0</v>
      </c>
      <c r="AO117" s="21">
        <v>25664</v>
      </c>
      <c r="AP117" s="21">
        <v>25664</v>
      </c>
      <c r="AQ117" s="49">
        <f t="shared" si="72"/>
        <v>0</v>
      </c>
      <c r="AR117" s="12">
        <v>24164</v>
      </c>
      <c r="AS117" s="12">
        <v>24164</v>
      </c>
      <c r="AT117" s="49">
        <f t="shared" si="73"/>
        <v>0</v>
      </c>
      <c r="AU117" s="12">
        <v>21464</v>
      </c>
      <c r="AV117" s="12">
        <v>21464</v>
      </c>
      <c r="AW117" s="49">
        <f t="shared" si="74"/>
        <v>0</v>
      </c>
      <c r="AX117" s="12">
        <v>27614</v>
      </c>
      <c r="AY117" s="12">
        <v>27614</v>
      </c>
      <c r="AZ117" s="49">
        <f t="shared" si="75"/>
        <v>0</v>
      </c>
      <c r="BA117" s="12">
        <v>25364</v>
      </c>
      <c r="BB117" s="12">
        <v>25364</v>
      </c>
      <c r="BC117" s="49">
        <f t="shared" si="76"/>
        <v>0</v>
      </c>
      <c r="BD117" s="12">
        <v>19514</v>
      </c>
      <c r="BE117" s="12">
        <v>19514</v>
      </c>
      <c r="BF117" s="49">
        <f t="shared" si="77"/>
        <v>0</v>
      </c>
      <c r="BG117" s="12">
        <v>22964</v>
      </c>
      <c r="BH117" s="12">
        <v>22964</v>
      </c>
      <c r="BI117" s="49">
        <f t="shared" si="78"/>
        <v>0</v>
      </c>
      <c r="BJ117" s="12">
        <v>24914</v>
      </c>
      <c r="BK117" s="12">
        <v>24914</v>
      </c>
      <c r="BL117" s="49">
        <f t="shared" si="79"/>
        <v>0</v>
      </c>
      <c r="BM117" s="12">
        <v>23469</v>
      </c>
      <c r="BN117" s="12">
        <v>23469</v>
      </c>
      <c r="BO117" s="49">
        <f t="shared" si="80"/>
        <v>0</v>
      </c>
    </row>
    <row r="118" spans="1:67" s="78" customFormat="1" ht="31.5" customHeight="1">
      <c r="A118" s="3"/>
      <c r="B118" s="136" t="s">
        <v>133</v>
      </c>
      <c r="C118" s="10">
        <v>156632500</v>
      </c>
      <c r="D118" s="84"/>
      <c r="E118" s="10">
        <v>156632500</v>
      </c>
      <c r="F118" s="84"/>
      <c r="G118" s="49">
        <f t="shared" si="22"/>
        <v>0</v>
      </c>
      <c r="H118" s="10">
        <v>76879500</v>
      </c>
      <c r="I118" s="10">
        <v>76879500</v>
      </c>
      <c r="J118" s="48">
        <f t="shared" si="23"/>
        <v>0</v>
      </c>
      <c r="K118" s="12">
        <v>21789000</v>
      </c>
      <c r="L118" s="12">
        <v>21789000</v>
      </c>
      <c r="M118" s="49">
        <f t="shared" si="62"/>
        <v>0</v>
      </c>
      <c r="N118" s="48">
        <v>4522000</v>
      </c>
      <c r="O118" s="48">
        <v>4522000</v>
      </c>
      <c r="P118" s="49">
        <f t="shared" si="63"/>
        <v>0</v>
      </c>
      <c r="Q118" s="19">
        <v>2878000</v>
      </c>
      <c r="R118" s="19">
        <v>2878000</v>
      </c>
      <c r="S118" s="49">
        <f t="shared" si="64"/>
        <v>0</v>
      </c>
      <c r="T118" s="10">
        <v>7400000</v>
      </c>
      <c r="U118" s="10">
        <v>7400000</v>
      </c>
      <c r="V118" s="51">
        <f t="shared" si="65"/>
        <v>0</v>
      </c>
      <c r="W118" s="12">
        <v>6167000</v>
      </c>
      <c r="X118" s="12">
        <v>6167000</v>
      </c>
      <c r="Y118" s="51">
        <f t="shared" si="66"/>
        <v>0</v>
      </c>
      <c r="Z118" s="12">
        <v>7400000</v>
      </c>
      <c r="AA118" s="12">
        <v>7400000</v>
      </c>
      <c r="AB118" s="49">
        <f t="shared" si="67"/>
        <v>0</v>
      </c>
      <c r="AC118" s="12">
        <v>1233000</v>
      </c>
      <c r="AD118" s="12">
        <v>1233000</v>
      </c>
      <c r="AE118" s="49">
        <f t="shared" si="68"/>
        <v>0</v>
      </c>
      <c r="AF118" s="12">
        <v>1233000</v>
      </c>
      <c r="AG118" s="12">
        <v>1233000</v>
      </c>
      <c r="AH118" s="48">
        <f t="shared" si="69"/>
        <v>0</v>
      </c>
      <c r="AI118" s="12">
        <v>822000</v>
      </c>
      <c r="AJ118" s="12">
        <v>822000</v>
      </c>
      <c r="AK118" s="49">
        <f t="shared" si="70"/>
        <v>0</v>
      </c>
      <c r="AL118" s="12">
        <v>2878000</v>
      </c>
      <c r="AM118" s="12">
        <v>2878000</v>
      </c>
      <c r="AN118" s="49">
        <f t="shared" si="71"/>
        <v>0</v>
      </c>
      <c r="AO118" s="21">
        <v>3289000</v>
      </c>
      <c r="AP118" s="21">
        <v>3289000</v>
      </c>
      <c r="AQ118" s="49">
        <f t="shared" si="72"/>
        <v>0</v>
      </c>
      <c r="AR118" s="12">
        <v>1233000</v>
      </c>
      <c r="AS118" s="12">
        <v>1233000</v>
      </c>
      <c r="AT118" s="49">
        <f t="shared" si="73"/>
        <v>0</v>
      </c>
      <c r="AU118" s="12">
        <v>1233000</v>
      </c>
      <c r="AV118" s="12">
        <v>1233000</v>
      </c>
      <c r="AW118" s="49">
        <f t="shared" si="74"/>
        <v>0</v>
      </c>
      <c r="AX118" s="12">
        <v>1644000</v>
      </c>
      <c r="AY118" s="12">
        <v>1644000</v>
      </c>
      <c r="AZ118" s="49">
        <f t="shared" si="75"/>
        <v>0</v>
      </c>
      <c r="BA118" s="12">
        <v>3289000</v>
      </c>
      <c r="BB118" s="12">
        <v>3289000</v>
      </c>
      <c r="BC118" s="49">
        <f t="shared" si="76"/>
        <v>0</v>
      </c>
      <c r="BD118" s="12">
        <v>1233000</v>
      </c>
      <c r="BE118" s="12">
        <v>1233000</v>
      </c>
      <c r="BF118" s="49">
        <f t="shared" si="77"/>
        <v>0</v>
      </c>
      <c r="BG118" s="12">
        <v>1644000</v>
      </c>
      <c r="BH118" s="12">
        <v>1644000</v>
      </c>
      <c r="BI118" s="49">
        <f t="shared" si="78"/>
        <v>0</v>
      </c>
      <c r="BJ118" s="12">
        <v>1644000</v>
      </c>
      <c r="BK118" s="12">
        <v>1644000</v>
      </c>
      <c r="BL118" s="49">
        <f t="shared" si="79"/>
        <v>0</v>
      </c>
      <c r="BM118" s="12">
        <v>8222000</v>
      </c>
      <c r="BN118" s="12">
        <v>8222000</v>
      </c>
      <c r="BO118" s="49">
        <f t="shared" si="80"/>
        <v>0</v>
      </c>
    </row>
    <row r="119" spans="1:67" s="4" customFormat="1" ht="15.75">
      <c r="A119" s="3"/>
      <c r="B119" s="136"/>
      <c r="C119" s="10"/>
      <c r="D119" s="12"/>
      <c r="E119" s="10"/>
      <c r="F119" s="12"/>
      <c r="G119" s="49"/>
      <c r="H119" s="10"/>
      <c r="I119" s="10"/>
      <c r="J119" s="49"/>
      <c r="K119" s="12"/>
      <c r="L119" s="12"/>
      <c r="M119" s="49"/>
      <c r="N119" s="12"/>
      <c r="O119" s="12"/>
      <c r="P119" s="49"/>
      <c r="Q119" s="12"/>
      <c r="R119" s="12"/>
      <c r="S119" s="49"/>
      <c r="T119" s="10"/>
      <c r="U119" s="10"/>
      <c r="V119" s="51"/>
      <c r="W119" s="12"/>
      <c r="X119" s="12"/>
      <c r="Y119" s="51"/>
      <c r="Z119" s="12"/>
      <c r="AA119" s="12"/>
      <c r="AB119" s="49"/>
      <c r="AC119" s="12"/>
      <c r="AD119" s="12"/>
      <c r="AE119" s="49"/>
      <c r="AF119" s="12"/>
      <c r="AG119" s="12"/>
      <c r="AH119" s="48"/>
      <c r="AI119" s="12"/>
      <c r="AJ119" s="12"/>
      <c r="AK119" s="49"/>
      <c r="AL119" s="12"/>
      <c r="AM119" s="12"/>
      <c r="AN119" s="49"/>
      <c r="AO119" s="20"/>
      <c r="AP119" s="20"/>
      <c r="AQ119" s="49"/>
      <c r="AR119" s="12"/>
      <c r="AS119" s="12"/>
      <c r="AT119" s="49"/>
      <c r="AU119" s="12"/>
      <c r="AV119" s="12"/>
      <c r="AW119" s="49"/>
      <c r="AX119" s="12"/>
      <c r="AY119" s="12"/>
      <c r="AZ119" s="49"/>
      <c r="BA119" s="12"/>
      <c r="BB119" s="12"/>
      <c r="BC119" s="49"/>
      <c r="BD119" s="12"/>
      <c r="BE119" s="12"/>
      <c r="BF119" s="49"/>
      <c r="BG119" s="12"/>
      <c r="BH119" s="12"/>
      <c r="BI119" s="49"/>
      <c r="BJ119" s="12"/>
      <c r="BK119" s="12"/>
      <c r="BL119" s="49"/>
      <c r="BM119" s="12"/>
      <c r="BN119" s="12"/>
      <c r="BO119" s="49"/>
    </row>
    <row r="120" spans="1:67" s="4" customFormat="1" ht="15.75">
      <c r="A120" s="3"/>
      <c r="B120" s="131"/>
      <c r="C120" s="27"/>
      <c r="D120" s="27"/>
      <c r="E120" s="27"/>
      <c r="F120" s="27"/>
      <c r="G120" s="5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40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</row>
    <row r="121" spans="1:68" s="4" customFormat="1" ht="15.75">
      <c r="A121" s="3"/>
      <c r="B121" s="138" t="s">
        <v>38</v>
      </c>
      <c r="C121" s="17">
        <v>609010504</v>
      </c>
      <c r="D121" s="17">
        <v>219634504</v>
      </c>
      <c r="E121" s="17">
        <f>SUM(E122:E127)</f>
        <v>828640018</v>
      </c>
      <c r="F121" s="17">
        <f>SUM(F122:F127)</f>
        <v>366879418</v>
      </c>
      <c r="G121" s="52">
        <f>E121-C121</f>
        <v>219629514</v>
      </c>
      <c r="H121" s="17">
        <v>0</v>
      </c>
      <c r="I121" s="17">
        <f>SUM(I122:I123)</f>
        <v>0</v>
      </c>
      <c r="J121" s="58">
        <f>I121-H121</f>
        <v>0</v>
      </c>
      <c r="K121" s="17">
        <v>0</v>
      </c>
      <c r="L121" s="17">
        <f>SUM(L122:L123)</f>
        <v>0</v>
      </c>
      <c r="M121" s="52">
        <f>L121-K121</f>
        <v>0</v>
      </c>
      <c r="N121" s="17">
        <v>0</v>
      </c>
      <c r="O121" s="17">
        <f>SUM(O122:O123)</f>
        <v>0</v>
      </c>
      <c r="P121" s="68">
        <f>O121-N121</f>
        <v>0</v>
      </c>
      <c r="Q121" s="42">
        <v>27603000</v>
      </c>
      <c r="R121" s="42">
        <f>SUM(R122:R123)</f>
        <v>27603000</v>
      </c>
      <c r="S121" s="67">
        <f>R121-Q121</f>
        <v>0</v>
      </c>
      <c r="T121" s="17">
        <v>43621000</v>
      </c>
      <c r="U121" s="17">
        <f>SUM(U122:U123)</f>
        <v>43621000</v>
      </c>
      <c r="V121" s="67">
        <f>U121-T121</f>
        <v>0</v>
      </c>
      <c r="W121" s="17">
        <v>42503000</v>
      </c>
      <c r="X121" s="17">
        <f>SUM(X122:X127)</f>
        <v>94012200</v>
      </c>
      <c r="Y121" s="58">
        <f>X121-W121</f>
        <v>51509200</v>
      </c>
      <c r="Z121" s="17">
        <v>62418000</v>
      </c>
      <c r="AA121" s="17">
        <f>SUM(AA122:AA123)</f>
        <v>62418000</v>
      </c>
      <c r="AB121" s="67">
        <f>AA121-Z121</f>
        <v>0</v>
      </c>
      <c r="AC121" s="17">
        <v>15433000</v>
      </c>
      <c r="AD121" s="17">
        <f>SUM(AD122:AD123)</f>
        <v>15433000</v>
      </c>
      <c r="AE121" s="67">
        <f>AD121-AC121</f>
        <v>0</v>
      </c>
      <c r="AF121" s="17">
        <v>19092000</v>
      </c>
      <c r="AG121" s="17">
        <f>SUM(AG122:AG123)</f>
        <v>19092000</v>
      </c>
      <c r="AH121" s="60">
        <f>AG121-AF121</f>
        <v>0</v>
      </c>
      <c r="AI121" s="17">
        <v>8330000</v>
      </c>
      <c r="AJ121" s="17">
        <f>SUM(AJ122:AJ123)</f>
        <v>8330000</v>
      </c>
      <c r="AK121" s="60">
        <f>AJ121-AI121</f>
        <v>0</v>
      </c>
      <c r="AL121" s="11">
        <v>24410000</v>
      </c>
      <c r="AM121" s="11">
        <f>SUM(AM122:AM123)</f>
        <v>24410000</v>
      </c>
      <c r="AN121" s="67">
        <f>AM121-AL121</f>
        <v>0</v>
      </c>
      <c r="AO121" s="17">
        <v>31705000</v>
      </c>
      <c r="AP121" s="17">
        <f>SUM(AP122:AP127)</f>
        <v>52580400</v>
      </c>
      <c r="AQ121" s="58">
        <f>AP121-AO121</f>
        <v>20875400</v>
      </c>
      <c r="AR121" s="11">
        <v>17991000</v>
      </c>
      <c r="AS121" s="11">
        <f>SUM(AS122:AS123)</f>
        <v>17991000</v>
      </c>
      <c r="AT121" s="67">
        <f>AS121-AR121</f>
        <v>0</v>
      </c>
      <c r="AU121" s="17">
        <v>16196000</v>
      </c>
      <c r="AV121" s="17">
        <f>SUM(AV122:AV123)</f>
        <v>16196000</v>
      </c>
      <c r="AW121" s="52">
        <f>AV121-AU121</f>
        <v>0</v>
      </c>
      <c r="AX121" s="17">
        <v>22315000</v>
      </c>
      <c r="AY121" s="17">
        <f>SUM(AY122:AY123)</f>
        <v>22315000</v>
      </c>
      <c r="AZ121" s="60">
        <f>AY121-AX121</f>
        <v>0</v>
      </c>
      <c r="BA121" s="11">
        <v>10940000</v>
      </c>
      <c r="BB121" s="11">
        <f>SUM(BB122:BB123)</f>
        <v>10940000</v>
      </c>
      <c r="BC121" s="60">
        <f>BB121-BA121</f>
        <v>0</v>
      </c>
      <c r="BD121" s="17">
        <v>22287000</v>
      </c>
      <c r="BE121" s="17">
        <f>SUM(BE122:BE123)</f>
        <v>22287000</v>
      </c>
      <c r="BF121" s="60">
        <f>BE121-BD121</f>
        <v>0</v>
      </c>
      <c r="BG121" s="17">
        <v>0</v>
      </c>
      <c r="BH121" s="17">
        <f>SUM(BH122:BH123)</f>
        <v>0</v>
      </c>
      <c r="BI121" s="62">
        <f>BH121-BG121</f>
        <v>0</v>
      </c>
      <c r="BJ121" s="17">
        <v>24532000</v>
      </c>
      <c r="BK121" s="17">
        <f>SUM(BK122:BK123)</f>
        <v>24532000</v>
      </c>
      <c r="BL121" s="60">
        <f>BK121-BJ121</f>
        <v>0</v>
      </c>
      <c r="BM121" s="11">
        <v>0</v>
      </c>
      <c r="BN121" s="11">
        <f>SUM(BN122:BN123)</f>
        <v>0</v>
      </c>
      <c r="BO121" s="58">
        <f>BN121-BM121</f>
        <v>0</v>
      </c>
      <c r="BP121"/>
    </row>
    <row r="122" spans="1:68" s="78" customFormat="1" ht="31.5">
      <c r="A122" s="3"/>
      <c r="B122" s="6" t="s">
        <v>114</v>
      </c>
      <c r="C122" s="10">
        <v>389376000</v>
      </c>
      <c r="D122" s="10"/>
      <c r="E122" s="10">
        <v>389376000</v>
      </c>
      <c r="F122" s="10"/>
      <c r="G122" s="49">
        <f>E122-C122</f>
        <v>0</v>
      </c>
      <c r="H122" s="12"/>
      <c r="I122" s="12"/>
      <c r="J122" s="48">
        <f>I122-H122</f>
        <v>0</v>
      </c>
      <c r="K122" s="12"/>
      <c r="L122" s="12"/>
      <c r="M122" s="49">
        <f>L122-K122</f>
        <v>0</v>
      </c>
      <c r="N122" s="12"/>
      <c r="O122" s="12"/>
      <c r="P122" s="82">
        <f>O122-N122</f>
        <v>0</v>
      </c>
      <c r="Q122" s="19">
        <v>27603000</v>
      </c>
      <c r="R122" s="19">
        <v>27603000</v>
      </c>
      <c r="S122" s="64">
        <f>R122-Q122</f>
        <v>0</v>
      </c>
      <c r="T122" s="12">
        <v>43621000</v>
      </c>
      <c r="U122" s="12">
        <v>43621000</v>
      </c>
      <c r="V122" s="64">
        <f>U122-T122</f>
        <v>0</v>
      </c>
      <c r="W122" s="12">
        <v>42503000</v>
      </c>
      <c r="X122" s="12">
        <v>42503000</v>
      </c>
      <c r="Y122" s="48">
        <f>X122-W122</f>
        <v>0</v>
      </c>
      <c r="Z122" s="12">
        <v>62418000</v>
      </c>
      <c r="AA122" s="12">
        <v>62418000</v>
      </c>
      <c r="AB122" s="64">
        <f>AA122-Z122</f>
        <v>0</v>
      </c>
      <c r="AC122" s="12">
        <v>15433000</v>
      </c>
      <c r="AD122" s="12">
        <v>15433000</v>
      </c>
      <c r="AE122" s="64">
        <f>AD122-AC122</f>
        <v>0</v>
      </c>
      <c r="AF122" s="12">
        <v>19092000</v>
      </c>
      <c r="AG122" s="12">
        <v>19092000</v>
      </c>
      <c r="AH122" s="61">
        <f>AG122-AF122</f>
        <v>0</v>
      </c>
      <c r="AI122" s="12">
        <v>8330000</v>
      </c>
      <c r="AJ122" s="12">
        <v>8330000</v>
      </c>
      <c r="AK122" s="61">
        <f>AJ122-AI122</f>
        <v>0</v>
      </c>
      <c r="AL122" s="12">
        <v>24410000</v>
      </c>
      <c r="AM122" s="12">
        <v>24410000</v>
      </c>
      <c r="AN122" s="64">
        <f>AM122-AL122</f>
        <v>0</v>
      </c>
      <c r="AO122" s="12">
        <v>31705000</v>
      </c>
      <c r="AP122" s="12">
        <v>31705000</v>
      </c>
      <c r="AQ122" s="48">
        <f>AP122-AO122</f>
        <v>0</v>
      </c>
      <c r="AR122" s="12">
        <v>17991000</v>
      </c>
      <c r="AS122" s="12">
        <v>17991000</v>
      </c>
      <c r="AT122" s="64">
        <f>AS122-AR122</f>
        <v>0</v>
      </c>
      <c r="AU122" s="12">
        <v>16196000</v>
      </c>
      <c r="AV122" s="12">
        <v>16196000</v>
      </c>
      <c r="AW122" s="49">
        <f>AV122-AU122</f>
        <v>0</v>
      </c>
      <c r="AX122" s="12">
        <v>22315000</v>
      </c>
      <c r="AY122" s="12">
        <v>22315000</v>
      </c>
      <c r="AZ122" s="61">
        <f>AY122-AX122</f>
        <v>0</v>
      </c>
      <c r="BA122" s="12">
        <v>10940000</v>
      </c>
      <c r="BB122" s="12">
        <v>10940000</v>
      </c>
      <c r="BC122" s="61">
        <f>BB122-BA122</f>
        <v>0</v>
      </c>
      <c r="BD122" s="12">
        <v>22287000</v>
      </c>
      <c r="BE122" s="12">
        <v>22287000</v>
      </c>
      <c r="BF122" s="61">
        <f>BE122-BD122</f>
        <v>0</v>
      </c>
      <c r="BG122" s="12"/>
      <c r="BH122" s="12"/>
      <c r="BI122" s="63">
        <f>BH122-BG122</f>
        <v>0</v>
      </c>
      <c r="BJ122" s="12">
        <v>24532000</v>
      </c>
      <c r="BK122" s="12">
        <v>24532000</v>
      </c>
      <c r="BL122" s="61">
        <f>BK122-BJ122</f>
        <v>0</v>
      </c>
      <c r="BM122" s="12"/>
      <c r="BN122" s="12"/>
      <c r="BO122" s="48">
        <f>BN122-BM122</f>
        <v>0</v>
      </c>
      <c r="BP122" s="81"/>
    </row>
    <row r="123" spans="1:68" s="78" customFormat="1" ht="31.5">
      <c r="A123" s="3"/>
      <c r="B123" s="6" t="s">
        <v>115</v>
      </c>
      <c r="C123" s="12">
        <v>167258504</v>
      </c>
      <c r="D123" s="12">
        <v>167258504</v>
      </c>
      <c r="E123" s="12">
        <v>314503418</v>
      </c>
      <c r="F123" s="12">
        <v>314503418</v>
      </c>
      <c r="G123" s="49">
        <f>E123-C123</f>
        <v>147244914</v>
      </c>
      <c r="H123" s="12"/>
      <c r="I123" s="12"/>
      <c r="J123" s="48">
        <f>I123-H123</f>
        <v>0</v>
      </c>
      <c r="K123" s="12"/>
      <c r="L123" s="12"/>
      <c r="M123" s="49">
        <f>L123-K123</f>
        <v>0</v>
      </c>
      <c r="N123" s="12"/>
      <c r="O123" s="12"/>
      <c r="P123" s="59">
        <f>O123-N123</f>
        <v>0</v>
      </c>
      <c r="Q123" s="12"/>
      <c r="R123" s="12"/>
      <c r="S123" s="64">
        <f>R123-Q123</f>
        <v>0</v>
      </c>
      <c r="T123" s="12"/>
      <c r="U123" s="12"/>
      <c r="V123" s="64">
        <f>U123-T123</f>
        <v>0</v>
      </c>
      <c r="W123" s="12"/>
      <c r="X123" s="12"/>
      <c r="Y123" s="48">
        <f>X123-W123</f>
        <v>0</v>
      </c>
      <c r="Z123" s="12"/>
      <c r="AA123" s="12"/>
      <c r="AB123" s="64">
        <f>AA123-Z123</f>
        <v>0</v>
      </c>
      <c r="AC123" s="12"/>
      <c r="AD123" s="12"/>
      <c r="AE123" s="64">
        <f>AD123-AC123</f>
        <v>0</v>
      </c>
      <c r="AF123" s="12"/>
      <c r="AG123" s="12"/>
      <c r="AH123" s="61">
        <f>AG123-AF123</f>
        <v>0</v>
      </c>
      <c r="AI123" s="12"/>
      <c r="AJ123" s="12"/>
      <c r="AK123" s="61">
        <f>AJ123-AI123</f>
        <v>0</v>
      </c>
      <c r="AL123" s="12"/>
      <c r="AM123" s="12"/>
      <c r="AN123" s="64">
        <f>AM123-AL123</f>
        <v>0</v>
      </c>
      <c r="AO123" s="12"/>
      <c r="AP123" s="12"/>
      <c r="AQ123" s="48">
        <f>AP123-AO123</f>
        <v>0</v>
      </c>
      <c r="AR123" s="12"/>
      <c r="AS123" s="12"/>
      <c r="AT123" s="64">
        <f>AS123-AR123</f>
        <v>0</v>
      </c>
      <c r="AU123" s="12"/>
      <c r="AV123" s="12"/>
      <c r="AW123" s="49">
        <f>AV123-AU123</f>
        <v>0</v>
      </c>
      <c r="AX123" s="12"/>
      <c r="AY123" s="12"/>
      <c r="AZ123" s="61">
        <f>AY123-AX123</f>
        <v>0</v>
      </c>
      <c r="BA123" s="12"/>
      <c r="BB123" s="12"/>
      <c r="BC123" s="61">
        <f>BB123-BA123</f>
        <v>0</v>
      </c>
      <c r="BD123" s="12"/>
      <c r="BE123" s="12"/>
      <c r="BF123" s="61">
        <f>BE123-BD123</f>
        <v>0</v>
      </c>
      <c r="BG123" s="79"/>
      <c r="BH123" s="79"/>
      <c r="BI123" s="63">
        <f>BH123-BG123</f>
        <v>0</v>
      </c>
      <c r="BJ123" s="12"/>
      <c r="BK123" s="12"/>
      <c r="BL123" s="61">
        <f>BK123-BJ123</f>
        <v>0</v>
      </c>
      <c r="BM123" s="12"/>
      <c r="BN123" s="12"/>
      <c r="BO123" s="48">
        <f>BN123-BM123</f>
        <v>0</v>
      </c>
      <c r="BP123" s="81"/>
    </row>
    <row r="124" spans="1:68" s="78" customFormat="1" ht="47.25">
      <c r="A124" s="3"/>
      <c r="B124" s="6" t="s">
        <v>116</v>
      </c>
      <c r="C124" s="12">
        <v>50000000</v>
      </c>
      <c r="D124" s="44">
        <v>50000000</v>
      </c>
      <c r="E124" s="12">
        <v>50000000</v>
      </c>
      <c r="F124" s="44">
        <v>50000000</v>
      </c>
      <c r="G124" s="49">
        <f>E124-C124</f>
        <v>0</v>
      </c>
      <c r="H124" s="12"/>
      <c r="I124" s="12"/>
      <c r="J124" s="48">
        <f>I124-H124</f>
        <v>0</v>
      </c>
      <c r="K124" s="12"/>
      <c r="L124" s="12"/>
      <c r="M124" s="49">
        <f>L124-K124</f>
        <v>0</v>
      </c>
      <c r="N124" s="12"/>
      <c r="O124" s="12"/>
      <c r="P124" s="59">
        <f>O124-N124</f>
        <v>0</v>
      </c>
      <c r="Q124" s="12"/>
      <c r="R124" s="12"/>
      <c r="S124" s="64">
        <f>R124-Q124</f>
        <v>0</v>
      </c>
      <c r="T124" s="12"/>
      <c r="U124" s="12"/>
      <c r="V124" s="64">
        <f>U124-T124</f>
        <v>0</v>
      </c>
      <c r="W124" s="12"/>
      <c r="X124" s="12"/>
      <c r="Y124" s="48">
        <f>X124-W124</f>
        <v>0</v>
      </c>
      <c r="Z124" s="12"/>
      <c r="AA124" s="12"/>
      <c r="AB124" s="64">
        <f>AA124-Z124</f>
        <v>0</v>
      </c>
      <c r="AC124" s="12"/>
      <c r="AD124" s="12"/>
      <c r="AE124" s="64">
        <f>AD124-AC124</f>
        <v>0</v>
      </c>
      <c r="AF124" s="12"/>
      <c r="AG124" s="12"/>
      <c r="AH124" s="61">
        <f>AG124-AF124</f>
        <v>0</v>
      </c>
      <c r="AI124" s="12"/>
      <c r="AJ124" s="12"/>
      <c r="AK124" s="61">
        <f>AJ124-AI124</f>
        <v>0</v>
      </c>
      <c r="AL124" s="12"/>
      <c r="AM124" s="12"/>
      <c r="AN124" s="64">
        <f>AM124-AL124</f>
        <v>0</v>
      </c>
      <c r="AO124" s="12"/>
      <c r="AP124" s="12"/>
      <c r="AQ124" s="48">
        <f>AP124-AO124</f>
        <v>0</v>
      </c>
      <c r="AR124" s="12"/>
      <c r="AS124" s="12"/>
      <c r="AT124" s="64">
        <f>AS124-AR124</f>
        <v>0</v>
      </c>
      <c r="AU124" s="12"/>
      <c r="AV124" s="12"/>
      <c r="AW124" s="49">
        <f>AV124-AU124</f>
        <v>0</v>
      </c>
      <c r="AX124" s="12"/>
      <c r="AY124" s="12"/>
      <c r="AZ124" s="61">
        <f>AY124-AX124</f>
        <v>0</v>
      </c>
      <c r="BA124" s="12"/>
      <c r="BB124" s="12"/>
      <c r="BC124" s="61">
        <f>BB124-BA124</f>
        <v>0</v>
      </c>
      <c r="BD124" s="12"/>
      <c r="BE124" s="12"/>
      <c r="BF124" s="61">
        <f>BE124-BD124</f>
        <v>0</v>
      </c>
      <c r="BG124" s="79"/>
      <c r="BH124" s="79"/>
      <c r="BI124" s="63">
        <f>BH124-BG124</f>
        <v>0</v>
      </c>
      <c r="BJ124" s="12"/>
      <c r="BK124" s="12"/>
      <c r="BL124" s="61">
        <f>BK124-BJ124</f>
        <v>0</v>
      </c>
      <c r="BM124" s="12"/>
      <c r="BN124" s="12"/>
      <c r="BO124" s="48">
        <f>BN124-BM124</f>
        <v>0</v>
      </c>
      <c r="BP124" s="81"/>
    </row>
    <row r="125" spans="1:68" s="78" customFormat="1" ht="47.25">
      <c r="A125" s="3"/>
      <c r="B125" s="6" t="s">
        <v>117</v>
      </c>
      <c r="C125" s="12">
        <v>2376000</v>
      </c>
      <c r="D125" s="44">
        <v>2376000</v>
      </c>
      <c r="E125" s="12">
        <v>2376000</v>
      </c>
      <c r="F125" s="44">
        <v>2376000</v>
      </c>
      <c r="G125" s="49">
        <f>E125-C125</f>
        <v>0</v>
      </c>
      <c r="H125" s="12"/>
      <c r="I125" s="12"/>
      <c r="J125" s="48">
        <f>I125-H125</f>
        <v>0</v>
      </c>
      <c r="K125" s="12"/>
      <c r="L125" s="12"/>
      <c r="M125" s="49">
        <f>L125-K125</f>
        <v>0</v>
      </c>
      <c r="N125" s="12"/>
      <c r="O125" s="12"/>
      <c r="P125" s="59">
        <f>O125-N125</f>
        <v>0</v>
      </c>
      <c r="Q125" s="12"/>
      <c r="R125" s="12"/>
      <c r="S125" s="64">
        <f>R125-Q125</f>
        <v>0</v>
      </c>
      <c r="T125" s="12"/>
      <c r="U125" s="12"/>
      <c r="V125" s="64">
        <f>U125-T125</f>
        <v>0</v>
      </c>
      <c r="W125" s="12"/>
      <c r="X125" s="12"/>
      <c r="Y125" s="48">
        <f>X125-W125</f>
        <v>0</v>
      </c>
      <c r="Z125" s="12"/>
      <c r="AA125" s="12"/>
      <c r="AB125" s="64">
        <f>AA125-Z125</f>
        <v>0</v>
      </c>
      <c r="AC125" s="12"/>
      <c r="AD125" s="12"/>
      <c r="AE125" s="64">
        <f>AD125-AC125</f>
        <v>0</v>
      </c>
      <c r="AF125" s="12"/>
      <c r="AG125" s="12"/>
      <c r="AH125" s="61">
        <f>AG125-AF125</f>
        <v>0</v>
      </c>
      <c r="AI125" s="12"/>
      <c r="AJ125" s="12"/>
      <c r="AK125" s="61">
        <f>AJ125-AI125</f>
        <v>0</v>
      </c>
      <c r="AL125" s="12"/>
      <c r="AM125" s="12"/>
      <c r="AN125" s="64">
        <f>AM125-AL125</f>
        <v>0</v>
      </c>
      <c r="AO125" s="12"/>
      <c r="AP125" s="12"/>
      <c r="AQ125" s="48">
        <f>AP125-AO125</f>
        <v>0</v>
      </c>
      <c r="AR125" s="12"/>
      <c r="AS125" s="12"/>
      <c r="AT125" s="64">
        <f>AS125-AR125</f>
        <v>0</v>
      </c>
      <c r="AU125" s="12"/>
      <c r="AV125" s="12"/>
      <c r="AW125" s="49">
        <f>AV125-AU125</f>
        <v>0</v>
      </c>
      <c r="AX125" s="12"/>
      <c r="AY125" s="12"/>
      <c r="AZ125" s="61">
        <f>AY125-AX125</f>
        <v>0</v>
      </c>
      <c r="BA125" s="12"/>
      <c r="BB125" s="12"/>
      <c r="BC125" s="61">
        <f>BB125-BA125</f>
        <v>0</v>
      </c>
      <c r="BD125" s="12"/>
      <c r="BE125" s="12"/>
      <c r="BF125" s="61">
        <f>BE125-BD125</f>
        <v>0</v>
      </c>
      <c r="BG125" s="79"/>
      <c r="BH125" s="79"/>
      <c r="BI125" s="63">
        <f>BH125-BG125</f>
        <v>0</v>
      </c>
      <c r="BJ125" s="12"/>
      <c r="BK125" s="12"/>
      <c r="BL125" s="61">
        <f>BK125-BJ125</f>
        <v>0</v>
      </c>
      <c r="BM125" s="12"/>
      <c r="BN125" s="12"/>
      <c r="BO125" s="48">
        <f>BN125-BM125</f>
        <v>0</v>
      </c>
      <c r="BP125" s="81"/>
    </row>
    <row r="126" spans="1:68" s="78" customFormat="1" ht="31.5">
      <c r="A126" s="3"/>
      <c r="B126" s="6" t="s">
        <v>140</v>
      </c>
      <c r="C126" s="12"/>
      <c r="D126" s="44"/>
      <c r="E126" s="12">
        <v>20875400</v>
      </c>
      <c r="F126" s="44"/>
      <c r="G126" s="49"/>
      <c r="H126" s="12"/>
      <c r="I126" s="12"/>
      <c r="J126" s="48"/>
      <c r="K126" s="12"/>
      <c r="L126" s="12"/>
      <c r="M126" s="49"/>
      <c r="N126" s="12"/>
      <c r="O126" s="12"/>
      <c r="P126" s="59"/>
      <c r="Q126" s="12"/>
      <c r="R126" s="12"/>
      <c r="S126" s="64"/>
      <c r="T126" s="12"/>
      <c r="U126" s="12"/>
      <c r="V126" s="64"/>
      <c r="W126" s="12"/>
      <c r="X126" s="12"/>
      <c r="Y126" s="48"/>
      <c r="Z126" s="12"/>
      <c r="AA126" s="12"/>
      <c r="AB126" s="64"/>
      <c r="AC126" s="12"/>
      <c r="AD126" s="12"/>
      <c r="AE126" s="64"/>
      <c r="AF126" s="12"/>
      <c r="AG126" s="12"/>
      <c r="AH126" s="61"/>
      <c r="AI126" s="12"/>
      <c r="AJ126" s="12"/>
      <c r="AK126" s="61"/>
      <c r="AL126" s="12"/>
      <c r="AM126" s="12"/>
      <c r="AN126" s="64"/>
      <c r="AO126" s="12"/>
      <c r="AP126" s="12">
        <v>20875400</v>
      </c>
      <c r="AQ126" s="48"/>
      <c r="AR126" s="12"/>
      <c r="AS126" s="12"/>
      <c r="AT126" s="64"/>
      <c r="AU126" s="12"/>
      <c r="AV126" s="12"/>
      <c r="AW126" s="49"/>
      <c r="AX126" s="12"/>
      <c r="AY126" s="12"/>
      <c r="AZ126" s="61"/>
      <c r="BA126" s="12"/>
      <c r="BB126" s="12"/>
      <c r="BC126" s="61"/>
      <c r="BD126" s="12"/>
      <c r="BE126" s="12"/>
      <c r="BF126" s="61"/>
      <c r="BG126" s="79"/>
      <c r="BH126" s="79"/>
      <c r="BI126" s="63"/>
      <c r="BJ126" s="12"/>
      <c r="BK126" s="12"/>
      <c r="BL126" s="61"/>
      <c r="BM126" s="12"/>
      <c r="BN126" s="12"/>
      <c r="BO126" s="48"/>
      <c r="BP126" s="81"/>
    </row>
    <row r="127" spans="1:68" s="78" customFormat="1" ht="32.25" customHeight="1">
      <c r="A127" s="3"/>
      <c r="B127" s="6" t="s">
        <v>139</v>
      </c>
      <c r="C127" s="12"/>
      <c r="D127" s="44"/>
      <c r="E127" s="12">
        <v>51509200</v>
      </c>
      <c r="F127" s="44"/>
      <c r="G127" s="49"/>
      <c r="H127" s="12"/>
      <c r="I127" s="12"/>
      <c r="J127" s="48"/>
      <c r="K127" s="12"/>
      <c r="L127" s="12"/>
      <c r="M127" s="49"/>
      <c r="N127" s="12"/>
      <c r="O127" s="12"/>
      <c r="P127" s="59"/>
      <c r="Q127" s="12"/>
      <c r="R127" s="12"/>
      <c r="S127" s="64"/>
      <c r="T127" s="12"/>
      <c r="U127" s="12"/>
      <c r="V127" s="64"/>
      <c r="W127" s="12"/>
      <c r="X127" s="12">
        <v>51509200</v>
      </c>
      <c r="Y127" s="48"/>
      <c r="Z127" s="12"/>
      <c r="AA127" s="12"/>
      <c r="AB127" s="64"/>
      <c r="AC127" s="12"/>
      <c r="AD127" s="12"/>
      <c r="AE127" s="64"/>
      <c r="AF127" s="12"/>
      <c r="AG127" s="12"/>
      <c r="AH127" s="61"/>
      <c r="AI127" s="12"/>
      <c r="AJ127" s="12"/>
      <c r="AK127" s="61"/>
      <c r="AL127" s="12"/>
      <c r="AM127" s="12"/>
      <c r="AN127" s="64"/>
      <c r="AO127" s="12"/>
      <c r="AP127" s="12"/>
      <c r="AQ127" s="48"/>
      <c r="AR127" s="12"/>
      <c r="AS127" s="12"/>
      <c r="AT127" s="64"/>
      <c r="AU127" s="12"/>
      <c r="AV127" s="12"/>
      <c r="AW127" s="49"/>
      <c r="AX127" s="12"/>
      <c r="AY127" s="12"/>
      <c r="AZ127" s="61"/>
      <c r="BA127" s="12"/>
      <c r="BB127" s="12"/>
      <c r="BC127" s="61"/>
      <c r="BD127" s="12"/>
      <c r="BE127" s="12"/>
      <c r="BF127" s="61"/>
      <c r="BG127" s="79"/>
      <c r="BH127" s="79"/>
      <c r="BI127" s="63"/>
      <c r="BJ127" s="12"/>
      <c r="BK127" s="12"/>
      <c r="BL127" s="61"/>
      <c r="BM127" s="12"/>
      <c r="BN127" s="12"/>
      <c r="BO127" s="48"/>
      <c r="BP127" s="81"/>
    </row>
    <row r="128" spans="1:68" s="4" customFormat="1" ht="15.75">
      <c r="A128" s="3"/>
      <c r="B128" s="6"/>
      <c r="C128" s="12"/>
      <c r="D128" s="83"/>
      <c r="E128" s="84"/>
      <c r="F128" s="44"/>
      <c r="G128" s="49"/>
      <c r="H128" s="12"/>
      <c r="I128" s="12"/>
      <c r="J128" s="48"/>
      <c r="K128" s="12"/>
      <c r="L128" s="12"/>
      <c r="M128" s="49"/>
      <c r="N128" s="12"/>
      <c r="O128" s="12"/>
      <c r="P128" s="59"/>
      <c r="Q128" s="19"/>
      <c r="R128" s="12"/>
      <c r="S128" s="64"/>
      <c r="T128" s="19"/>
      <c r="U128" s="12"/>
      <c r="V128" s="64"/>
      <c r="W128" s="12"/>
      <c r="X128" s="12"/>
      <c r="Y128" s="48"/>
      <c r="Z128" s="12"/>
      <c r="AA128" s="12"/>
      <c r="AB128" s="64"/>
      <c r="AC128" s="12"/>
      <c r="AD128" s="12"/>
      <c r="AE128" s="64"/>
      <c r="AF128" s="12"/>
      <c r="AG128" s="12"/>
      <c r="AH128" s="61"/>
      <c r="AI128" s="12"/>
      <c r="AJ128" s="12"/>
      <c r="AK128" s="61"/>
      <c r="AL128" s="12"/>
      <c r="AM128" s="12"/>
      <c r="AN128" s="64"/>
      <c r="AO128" s="12"/>
      <c r="AP128" s="12"/>
      <c r="AQ128" s="48"/>
      <c r="AR128" s="12"/>
      <c r="AS128" s="12"/>
      <c r="AT128" s="64"/>
      <c r="AU128" s="12"/>
      <c r="AV128" s="12"/>
      <c r="AW128" s="49"/>
      <c r="AX128" s="12"/>
      <c r="AY128" s="12"/>
      <c r="AZ128" s="12"/>
      <c r="BA128" s="12"/>
      <c r="BB128" s="12"/>
      <c r="BC128" s="61"/>
      <c r="BD128" s="12"/>
      <c r="BE128" s="12"/>
      <c r="BF128" s="61"/>
      <c r="BG128" s="20"/>
      <c r="BH128" s="20"/>
      <c r="BI128" s="63"/>
      <c r="BJ128" s="12"/>
      <c r="BK128" s="12"/>
      <c r="BL128" s="61"/>
      <c r="BM128" s="12"/>
      <c r="BN128" s="12"/>
      <c r="BO128" s="48"/>
      <c r="BP128"/>
    </row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2018-06-18T13:47:25Z</dcterms:modified>
  <cp:category/>
  <cp:version/>
  <cp:contentType/>
  <cp:contentStatus/>
</cp:coreProperties>
</file>