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005" windowWidth="148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<sst xmlns="http://schemas.openxmlformats.org/spreadsheetml/2006/main" count="190" uniqueCount="129">
  <si>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</si>
  <si>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</si>
  <si>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</si>
  <si>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</si>
  <si>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</si>
  <si>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</si>
  <si>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</si>
  <si>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</si>
  <si>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</si>
  <si>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</si>
  <si>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</si>
  <si>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</si>
  <si>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</si>
  <si>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</si>
  <si>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</si>
  <si>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</si>
  <si>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</si>
  <si>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</si>
  <si>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</si>
  <si>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</si>
  <si>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</si>
  <si>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</si>
  <si>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</si>
  <si>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</si>
  <si>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</si>
  <si>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</si>
  <si>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</si>
  <si>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</si>
  <si>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</si>
  <si>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</si>
  <si>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</si>
  <si>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∆</t>
  </si>
  <si>
    <t>Проект 2018</t>
  </si>
  <si>
    <t>32. Субсидия на поддержку местных инициатив граждан, проживающих в сельской местности</t>
  </si>
  <si>
    <t>Проект 2019</t>
  </si>
  <si>
    <t>1. Субсидия на повышение оплаты труда отдельных категорий работников муниципальных учреждений в сфере образования</t>
  </si>
  <si>
    <t>2 (1).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</si>
  <si>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 (2). Субсидия на реализацию мероприятий по строительству объектов инфраструктуры общего образования Ярославской области</t>
  </si>
  <si>
    <t>3.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</si>
  <si>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5 (4).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</si>
  <si>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 (5).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</si>
  <si>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</si>
  <si>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8. Субсидия на реализацию мероприятий по стимулированию программ развития жилищного строительства</t>
  </si>
  <si>
    <t>9 (8). Субсидия на государственную поддержку молодых семей Ярославской области в приобретении (строительстве) жилья</t>
  </si>
  <si>
    <t>10 (9).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</si>
  <si>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11. Субсидия на обеспечение мероприятий по переселению граждан из аварийного жилищного фонда</t>
  </si>
  <si>
    <t>12 (10). Субсидии на формирование современной городской среды</t>
  </si>
  <si>
    <t>13 (11). Субсидия на поддержку обустройства мест массового отдыха населения (городских парков)</t>
  </si>
  <si>
    <t>14 (13). Субсидия на реализацию мероприятий по обеспечению безопасности граждан на водных объектах</t>
  </si>
  <si>
    <t>15.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</si>
  <si>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 (16). Субсидия на поддержку творческой деятельности и укрепление материально-технической базы муниципальных театров</t>
  </si>
  <si>
    <t>17. Субсидия на повышение оплаты труда работников муниципальных учреждений в сфере культуры</t>
  </si>
  <si>
    <t>18 (17).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</si>
  <si>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r>
      <t xml:space="preserve">19 (18). Субсидия на реконструкцию объектов культурного назначения </t>
    </r>
    <r>
      <rPr>
        <b/>
        <sz val="12"/>
        <color indexed="8"/>
        <rFont val="Times New Roman"/>
        <family val="1"/>
      </rPr>
      <t>за счет средств областного бюджета</t>
    </r>
  </si>
  <si>
    <t>20. Субсидия на реализацию мероприятий по строительству и реконструкции объектов берегоукрепления</t>
  </si>
  <si>
    <t>21.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</si>
  <si>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22. Субсидия на реализацию мероприятий по строительству и реконструкции объектов спорта</t>
  </si>
  <si>
    <t>23 (20). Субсидия на финансовое обеспечение мероприятий по строительству и реконструкции объектов спорта муниципальной собственности</t>
  </si>
  <si>
    <r>
      <t xml:space="preserve">24. Субсидия на реализацию мероприятий по строительству и реконструкции объектов водоснабжения и водоотведения </t>
    </r>
    <r>
      <rPr>
        <b/>
        <sz val="12"/>
        <color indexed="8"/>
        <rFont val="Times New Roman"/>
        <family val="1"/>
      </rPr>
      <t>за счет средств областного бюджета</t>
    </r>
  </si>
  <si>
    <t>25. Субсидия на реализацию мероприятий по ликвидации объектов накопленного экологического вреда</t>
  </si>
  <si>
    <t>26 (21). Субсидия на реализацию мероприятий по строительству и реконструкции объектов теплоснабжения</t>
  </si>
  <si>
    <t>27 (22). Субсидия на реализацию мероприятий по строительству объектов газификации</t>
  </si>
  <si>
    <t>28 (23).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</si>
  <si>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29 (24). Субсидия на реализацию программ поддержки социально ориентированных некоммерческих организаций </t>
  </si>
  <si>
    <t>30 (25). Субсидия на финансирование дорожного хозяйства</t>
  </si>
  <si>
    <t>31 (26). Субсидия на капитальный ремонт и ремонт дорожных объектов муниципальной собственности</t>
  </si>
  <si>
    <t>32 (27).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</si>
  <si>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33. Субсидия на комплексное развитие транспортной инфраструктуры городской агломерации "Ярославская" за счет средств областного бюджета</t>
  </si>
  <si>
    <t>34 (30).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</si>
  <si>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35 (31). Субсидия на проведение мероприятий по строительству и (или) реконструкции объектов газификации и водоснабжения в сельской местности</t>
  </si>
  <si>
    <t>(3). Субсидия на реализацию мероприятий  по патриотическому воспитанию граждан</t>
  </si>
  <si>
    <t>(7).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</si>
  <si>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(12).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</si>
  <si>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(14). Субсидия на обеспечение развития и укрепление материально-технической базы муниципальных домов культуры</t>
  </si>
  <si>
    <t>(15). Субсидия на поддержку отрасли культуры</t>
  </si>
  <si>
    <t>(19).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</si>
  <si>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(28). Субсидия на строительство и реконструкцию уникальных искусственных дорожных сооружений за счет средств областного бюджета</t>
  </si>
  <si>
    <t>(29).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областного бюджета</t>
  </si>
  <si>
    <t>(33). Субсидия на реализацию мероприятий по информационному обеспечению муниципальных закупок</t>
  </si>
  <si>
    <t>(6).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</si>
  <si>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1 (1).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</si>
  <si>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2 (2).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</si>
  <si>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 (3). Субвенция на содержание ребенка в семье опекуна и приемной семье, а также вознаграждение, причитающееся приемному родителю</t>
  </si>
  <si>
    <t>4 (4).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</si>
  <si>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 (5). Субвенция на государственную поддержку опеки и попечительства</t>
  </si>
  <si>
    <t>16 (17).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</si>
  <si>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15 (16).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</si>
  <si>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14 (15).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</si>
  <si>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13 (14). Субвенция на оплату жилищно-коммунальных услуг отдельным категориям граждан за счет средств федерального бюджета</t>
  </si>
  <si>
    <t>12 (13).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</si>
  <si>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11 (12).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</si>
  <si>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10 (11).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</si>
  <si>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 xml:space="preserve">9 (10). Субвенция на организацию образовательного процесса в дошкольных образовательных организациях </t>
  </si>
  <si>
    <t xml:space="preserve">8 (9). Субвенция на обеспечение деятельности органов опеки и попечительства </t>
  </si>
  <si>
    <t>7 (8). Субвенция на организацию питания обучающихся образовательных организаций</t>
  </si>
  <si>
    <t>6 (7). Субвенция на организацию образовательного процесса в общеобразовательных организациях</t>
  </si>
  <si>
    <t>17. 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</si>
  <si>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18 (18). Субвенция на предоставление гражданам субсидий на оплату жилого помещения и коммунальных услуг</t>
  </si>
  <si>
    <t>19 (19).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</si>
  <si>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20 (20).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</si>
  <si>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 (21). Субвенция на денежные выплаты</t>
  </si>
  <si>
    <t>22 (22). Субвенция на обеспечение деятельности органов местного самоуправления в сфере социальной защиты населения</t>
  </si>
  <si>
    <t>23 (23). Субвенция на содержание специализированных учреждений в сфере социальной защиты населения</t>
  </si>
  <si>
    <t>24 (24). Субвенция на социальную поддержку отдельных категорий граждан в части ежемесячного пособия на ребенка</t>
  </si>
  <si>
    <t>25 (25). 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</si>
  <si>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26 (26).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</si>
  <si>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27 (27). 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</si>
  <si>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28 (28). Субвенция на компенсацию отдельным категориям граждан оплаты взноса на капитальный ремонт общего имущества в многоквартирном доме</t>
  </si>
  <si>
    <t>29 (29).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</si>
  <si>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 (30). Субвенция на оказание социальной помощи отдельным категориям граждан</t>
  </si>
  <si>
    <t>31 (31).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</si>
  <si>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 (32). Субвенция на компенсацию части расходов на приобретение путевки в организации отдыха детей и их оздоровления</t>
  </si>
  <si>
    <t>33 (33). Субвенция на частичную оплату стоимости путевки в организации отдыха детей и их озддоровления</t>
  </si>
  <si>
    <t>34 (35).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</si>
  <si>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35 (36).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</si>
  <si>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36 (37). Субвенция на освобождение от оплаты стоимости проезда детей из многодетных семей</t>
  </si>
  <si>
    <t>37 (38).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</si>
  <si>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38 (39). Субвенция на организацию и содержание скотомогильников (биотермических ям)</t>
  </si>
  <si>
    <t>39 (40). Субвенция на отлов и содержание безнанзорных животных</t>
  </si>
  <si>
    <t>40 (41). Субвенция на осуществление первичного воинского учета на территориях, где отсутствуют военные коммисариаты</t>
  </si>
  <si>
    <t xml:space="preserve">41 (42). Субвенция на составление (изменение и дополнение) списков кандидатов в присяжные заседатели федеральных судов общей юрисдикции </t>
  </si>
  <si>
    <t>42 (43). Субвенция на осуществление полномочий РФ по государственной регистрации актов гражданского состояния</t>
  </si>
  <si>
    <t>43 (44). Субвенция на обеспечение профилактики безнадзорности, правонарушений несовершеннолетних и защиты их прав</t>
  </si>
  <si>
    <t>44 (45).Субвенция на реализацию отдельных полномочий в сфере законодательства об административных правонарушенрях</t>
  </si>
  <si>
    <t>(34). Субвенция на обеспечение жильем граждан, уволенных с военной службы (службы), и приравненных к ним ним лиц за счет средств федерального бюджета</t>
  </si>
  <si>
    <t>1.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</si>
  <si>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 xml:space="preserve">2 (1). Дотации на обеспечение сбалансированности бюджетов муниципальных образований Ярославской области </t>
  </si>
  <si>
    <t>3 (2). Дотации на реализацию мероприятий, предусмотренных нормативными правовыми актами органов государственной власти Ярославской области</t>
  </si>
  <si>
    <t>Межбюджетные трансферты в проекте на 2019 год в сравнении с пректом на 2018 год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</si>
</sst>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8" fillId="0" borderId="10" xfId="0" applyNumberFormat="1" applyFont="1" applyBorder="1" applyAlignment="1">
      <alignment horizontal="right" vertical="top"/>
    </xf>
    <xf numFmtId="0" fontId="48" fillId="0" borderId="10" xfId="0" applyNumberFormat="1" applyFont="1" applyBorder="1" applyAlignment="1">
      <alignment horizontal="right" vertical="justify" wrapText="1"/>
    </xf>
    <xf numFmtId="0" fontId="48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9" fillId="0" borderId="10" xfId="0" applyFont="1" applyBorder="1" applyAlignment="1">
      <alignment horizontal="left" vertical="justify" wrapText="1"/>
    </xf>
    <xf numFmtId="0" fontId="48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8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right" vertical="justify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8" fillId="33" borderId="10" xfId="0" applyNumberFormat="1" applyFont="1" applyFill="1" applyBorder="1" applyAlignment="1">
      <alignment horizontal="right" vertical="top"/>
    </xf>
    <xf numFmtId="3" fontId="48" fillId="0" borderId="10" xfId="0" applyNumberFormat="1" applyFont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8" fillId="33" borderId="10" xfId="0" applyNumberFormat="1" applyFont="1" applyFill="1" applyBorder="1" applyAlignment="1">
      <alignment horizontal="right" vertical="top" shrinkToFi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vertical="justify" wrapText="1"/>
    </xf>
    <xf numFmtId="0" fontId="48" fillId="0" borderId="11" xfId="0" applyFont="1" applyBorder="1" applyAlignment="1">
      <alignment horizontal="center" vertical="top"/>
    </xf>
    <xf numFmtId="0" fontId="49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0" fillId="0" borderId="11" xfId="0" applyFont="1" applyBorder="1" applyAlignment="1">
      <alignment horizontal="left" vertical="justify" wrapText="1"/>
    </xf>
    <xf numFmtId="3" fontId="48" fillId="0" borderId="10" xfId="0" applyNumberFormat="1" applyFont="1" applyBorder="1" applyAlignment="1">
      <alignment horizontal="right" vertical="justify"/>
    </xf>
    <xf numFmtId="0" fontId="51" fillId="34" borderId="10" xfId="0" applyNumberFormat="1" applyFont="1" applyFill="1" applyBorder="1" applyAlignment="1">
      <alignment horizontal="right" vertical="justify" wrapText="1"/>
    </xf>
    <xf numFmtId="0" fontId="51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 shrinkToFit="1"/>
    </xf>
    <xf numFmtId="0" fontId="46" fillId="34" borderId="0" xfId="0" applyFont="1" applyFill="1" applyAlignment="1">
      <alignment vertical="justify" wrapText="1"/>
    </xf>
    <xf numFmtId="3" fontId="48" fillId="35" borderId="10" xfId="0" applyNumberFormat="1" applyFont="1" applyFill="1" applyBorder="1" applyAlignment="1">
      <alignment horizontal="right" vertical="justify" wrapText="1"/>
    </xf>
    <xf numFmtId="0" fontId="48" fillId="0" borderId="11" xfId="0" applyFont="1" applyBorder="1" applyAlignment="1">
      <alignment horizontal="center" vertical="top"/>
    </xf>
    <xf numFmtId="0" fontId="48" fillId="35" borderId="10" xfId="0" applyFont="1" applyFill="1" applyBorder="1" applyAlignment="1">
      <alignment horizontal="left" vertical="justify" wrapText="1"/>
    </xf>
    <xf numFmtId="3" fontId="48" fillId="35" borderId="10" xfId="0" applyNumberFormat="1" applyFont="1" applyFill="1" applyBorder="1" applyAlignment="1">
      <alignment horizontal="right" vertical="top" wrapText="1"/>
    </xf>
    <xf numFmtId="3" fontId="48" fillId="35" borderId="12" xfId="0" applyNumberFormat="1" applyFont="1" applyFill="1" applyBorder="1" applyAlignment="1">
      <alignment horizontal="right" vertical="top"/>
    </xf>
    <xf numFmtId="3" fontId="48" fillId="35" borderId="10" xfId="0" applyNumberFormat="1" applyFont="1" applyFill="1" applyBorder="1" applyAlignment="1">
      <alignment horizontal="right" vertical="top"/>
    </xf>
    <xf numFmtId="3" fontId="48" fillId="35" borderId="10" xfId="0" applyNumberFormat="1" applyFont="1" applyFill="1" applyBorder="1" applyAlignment="1">
      <alignment horizontal="right" vertical="top" shrinkToFit="1"/>
    </xf>
    <xf numFmtId="0" fontId="50" fillId="35" borderId="11" xfId="0" applyFont="1" applyFill="1" applyBorder="1" applyAlignment="1">
      <alignment horizontal="left" vertical="justify" wrapText="1"/>
    </xf>
    <xf numFmtId="3" fontId="48" fillId="35" borderId="10" xfId="0" applyNumberFormat="1" applyFont="1" applyFill="1" applyBorder="1" applyAlignment="1">
      <alignment horizontal="center" vertical="top" wrapText="1"/>
    </xf>
    <xf numFmtId="3" fontId="48" fillId="35" borderId="10" xfId="0" applyNumberFormat="1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justify"/>
    </xf>
    <xf numFmtId="3" fontId="48" fillId="35" borderId="10" xfId="0" applyNumberFormat="1" applyFont="1" applyFill="1" applyBorder="1" applyAlignment="1">
      <alignment horizontal="center" vertical="justify"/>
    </xf>
    <xf numFmtId="0" fontId="48" fillId="35" borderId="10" xfId="0" applyFont="1" applyFill="1" applyBorder="1" applyAlignment="1">
      <alignment horizontal="center" vertical="top" wrapText="1"/>
    </xf>
    <xf numFmtId="3" fontId="48" fillId="35" borderId="10" xfId="0" applyNumberFormat="1" applyFont="1" applyFill="1" applyBorder="1" applyAlignment="1">
      <alignment horizontal="right" vertical="justify"/>
    </xf>
    <xf numFmtId="3" fontId="48" fillId="35" borderId="12" xfId="0" applyNumberFormat="1" applyFont="1" applyFill="1" applyBorder="1" applyAlignment="1">
      <alignment horizontal="right" vertical="justify" wrapText="1"/>
    </xf>
    <xf numFmtId="3" fontId="48" fillId="35" borderId="10" xfId="0" applyNumberFormat="1" applyFont="1" applyFill="1" applyBorder="1" applyAlignment="1">
      <alignment horizontal="right" vertical="justify" wrapText="1" shrinkToFit="1"/>
    </xf>
    <xf numFmtId="0" fontId="49" fillId="33" borderId="10" xfId="0" applyFont="1" applyFill="1" applyBorder="1" applyAlignment="1">
      <alignment horizontal="left" vertical="justify" wrapText="1"/>
    </xf>
    <xf numFmtId="0" fontId="48" fillId="0" borderId="0" xfId="0" applyFont="1" applyAlignment="1">
      <alignment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/>
    </xf>
    <xf numFmtId="0" fontId="46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1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1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1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9" fillId="0" borderId="10" xfId="0" applyNumberFormat="1" applyFont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vertical="top"/>
    </xf>
    <xf numFmtId="164" fontId="11" fillId="0" borderId="10" xfId="0" applyNumberFormat="1" applyFont="1" applyBorder="1" applyAlignment="1">
      <alignment vertical="top" shrinkToFit="1"/>
    </xf>
    <xf numFmtId="3" fontId="49" fillId="0" borderId="13" xfId="0" applyNumberFormat="1" applyFont="1" applyBorder="1" applyAlignment="1">
      <alignment horizontal="center" vertical="top"/>
    </xf>
    <xf numFmtId="164" fontId="51" fillId="33" borderId="10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top"/>
    </xf>
    <xf numFmtId="3" fontId="48" fillId="33" borderId="12" xfId="0" applyNumberFormat="1" applyFont="1" applyFill="1" applyBorder="1" applyAlignment="1">
      <alignment horizontal="right" vertical="top"/>
    </xf>
    <xf numFmtId="164" fontId="48" fillId="0" borderId="10" xfId="0" applyNumberFormat="1" applyFont="1" applyBorder="1" applyAlignment="1">
      <alignment horizontal="right" vertical="justify"/>
    </xf>
    <xf numFmtId="164" fontId="49" fillId="0" borderId="10" xfId="0" applyNumberFormat="1" applyFont="1" applyBorder="1" applyAlignment="1">
      <alignment horizontal="right" vertical="justify"/>
    </xf>
    <xf numFmtId="164" fontId="49" fillId="0" borderId="10" xfId="0" applyNumberFormat="1" applyFont="1" applyBorder="1" applyAlignment="1">
      <alignment vertical="top"/>
    </xf>
    <xf numFmtId="164" fontId="48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4" fillId="33" borderId="12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justify" wrapText="1"/>
    </xf>
    <xf numFmtId="3" fontId="53" fillId="33" borderId="12" xfId="0" applyNumberFormat="1" applyFont="1" applyFill="1" applyBorder="1" applyAlignment="1">
      <alignment horizontal="right" vertical="top"/>
    </xf>
    <xf numFmtId="0" fontId="48" fillId="33" borderId="10" xfId="0" applyFont="1" applyFill="1" applyBorder="1" applyAlignment="1">
      <alignment horizontal="left" vertical="justify" wrapText="1"/>
    </xf>
    <xf numFmtId="0" fontId="48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8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0" fillId="0" borderId="10" xfId="0" applyNumberFormat="1" applyFont="1" applyBorder="1" applyAlignment="1">
      <alignment vertical="top"/>
    </xf>
    <xf numFmtId="164" fontId="14" fillId="0" borderId="10" xfId="0" applyNumberFormat="1" applyFont="1" applyBorder="1" applyAlignment="1">
      <alignment vertical="justify"/>
    </xf>
    <xf numFmtId="164" fontId="50" fillId="0" borderId="10" xfId="0" applyNumberFormat="1" applyFont="1" applyBorder="1" applyAlignment="1">
      <alignment vertical="top" wrapText="1"/>
    </xf>
    <xf numFmtId="164" fontId="11" fillId="0" borderId="10" xfId="0" applyNumberFormat="1" applyFont="1" applyBorder="1" applyAlignment="1">
      <alignment horizontal="right" vertical="top" wrapText="1"/>
    </xf>
    <xf numFmtId="164" fontId="14" fillId="33" borderId="10" xfId="0" applyNumberFormat="1" applyFont="1" applyFill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Border="1" applyAlignment="1">
      <alignment horizontal="right" vertical="top"/>
    </xf>
    <xf numFmtId="164" fontId="48" fillId="0" borderId="10" xfId="0" applyNumberFormat="1" applyFont="1" applyBorder="1" applyAlignment="1">
      <alignment horizontal="center" vertical="top" wrapText="1"/>
    </xf>
    <xf numFmtId="164" fontId="48" fillId="0" borderId="10" xfId="0" applyNumberFormat="1" applyFont="1" applyBorder="1" applyAlignment="1">
      <alignment horizontal="center" vertical="top"/>
    </xf>
    <xf numFmtId="164" fontId="48" fillId="0" borderId="10" xfId="0" applyNumberFormat="1" applyFont="1" applyBorder="1" applyAlignment="1">
      <alignment horizontal="center" vertical="justify"/>
    </xf>
    <xf numFmtId="164" fontId="48" fillId="0" borderId="10" xfId="0" applyNumberFormat="1" applyFont="1" applyBorder="1" applyAlignment="1">
      <alignment horizontal="right" vertical="top" wrapText="1"/>
    </xf>
    <xf numFmtId="164" fontId="48" fillId="0" borderId="10" xfId="0" applyNumberFormat="1" applyFont="1" applyBorder="1" applyAlignment="1">
      <alignment horizontal="right" vertical="top"/>
    </xf>
    <xf numFmtId="164" fontId="48" fillId="33" borderId="10" xfId="0" applyNumberFormat="1" applyFont="1" applyFill="1" applyBorder="1" applyAlignment="1">
      <alignment horizontal="right" vertical="top"/>
    </xf>
    <xf numFmtId="164" fontId="54" fillId="33" borderId="10" xfId="0" applyNumberFormat="1" applyFont="1" applyFill="1" applyBorder="1" applyAlignment="1">
      <alignment horizontal="right" vertical="top"/>
    </xf>
    <xf numFmtId="164" fontId="48" fillId="33" borderId="10" xfId="0" applyNumberFormat="1" applyFont="1" applyFill="1" applyBorder="1" applyAlignment="1">
      <alignment horizontal="right"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4" fontId="55" fillId="0" borderId="10" xfId="0" applyNumberFormat="1" applyFont="1" applyBorder="1" applyAlignment="1">
      <alignment horizontal="center" vertical="top"/>
    </xf>
    <xf numFmtId="164" fontId="5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/>
    </xf>
    <xf numFmtId="3" fontId="54" fillId="34" borderId="10" xfId="0" applyNumberFormat="1" applyFont="1" applyFill="1" applyBorder="1" applyAlignment="1">
      <alignment horizontal="right" vertical="justify" wrapText="1"/>
    </xf>
    <xf numFmtId="3" fontId="56" fillId="33" borderId="10" xfId="0" applyNumberFormat="1" applyFont="1" applyFill="1" applyBorder="1" applyAlignment="1">
      <alignment horizontal="right" vertical="justify" wrapText="1"/>
    </xf>
    <xf numFmtId="0" fontId="48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8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8" fillId="36" borderId="10" xfId="0" applyNumberFormat="1" applyFont="1" applyFill="1" applyBorder="1" applyAlignment="1">
      <alignment horizontal="right" vertical="justify" wrapText="1"/>
    </xf>
    <xf numFmtId="3" fontId="48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8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57" fillId="33" borderId="10" xfId="0" applyNumberFormat="1" applyFont="1" applyFill="1" applyBorder="1" applyAlignment="1">
      <alignment horizontal="right" vertical="top"/>
    </xf>
    <xf numFmtId="164" fontId="58" fillId="0" borderId="0" xfId="0" applyNumberFormat="1" applyFont="1" applyAlignment="1">
      <alignment/>
    </xf>
    <xf numFmtId="164" fontId="54" fillId="33" borderId="10" xfId="0" applyNumberFormat="1" applyFont="1" applyFill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left" vertical="justify" wrapText="1"/>
    </xf>
    <xf numFmtId="164" fontId="49" fillId="0" borderId="0" xfId="0" applyNumberFormat="1" applyFont="1" applyAlignment="1">
      <alignment vertical="justify" wrapText="1"/>
    </xf>
    <xf numFmtId="164" fontId="39" fillId="0" borderId="0" xfId="0" applyNumberFormat="1" applyFont="1" applyAlignment="1">
      <alignment vertical="justify" wrapText="1"/>
    </xf>
    <xf numFmtId="164" fontId="7" fillId="35" borderId="10" xfId="0" applyNumberFormat="1" applyFont="1" applyFill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164" fontId="7" fillId="34" borderId="10" xfId="0" applyNumberFormat="1" applyFont="1" applyFill="1" applyBorder="1" applyAlignment="1">
      <alignment horizontal="right" vertical="top"/>
    </xf>
    <xf numFmtId="0" fontId="48" fillId="22" borderId="10" xfId="0" applyNumberFormat="1" applyFont="1" applyFill="1" applyBorder="1" applyAlignment="1">
      <alignment horizontal="right" vertical="top"/>
    </xf>
    <xf numFmtId="0" fontId="48" fillId="22" borderId="10" xfId="0" applyFont="1" applyFill="1" applyBorder="1" applyAlignment="1">
      <alignment horizontal="left" vertical="justify" wrapText="1"/>
    </xf>
    <xf numFmtId="3" fontId="48" fillId="22" borderId="12" xfId="0" applyNumberFormat="1" applyFont="1" applyFill="1" applyBorder="1" applyAlignment="1">
      <alignment horizontal="right" vertical="top"/>
    </xf>
    <xf numFmtId="3" fontId="53" fillId="22" borderId="12" xfId="0" applyNumberFormat="1" applyFont="1" applyFill="1" applyBorder="1" applyAlignment="1">
      <alignment horizontal="right" vertical="top"/>
    </xf>
    <xf numFmtId="164" fontId="7" fillId="22" borderId="10" xfId="0" applyNumberFormat="1" applyFont="1" applyFill="1" applyBorder="1" applyAlignment="1">
      <alignment horizontal="right" vertical="top"/>
    </xf>
    <xf numFmtId="3" fontId="48" fillId="22" borderId="10" xfId="0" applyNumberFormat="1" applyFont="1" applyFill="1" applyBorder="1" applyAlignment="1">
      <alignment horizontal="right" vertical="top"/>
    </xf>
    <xf numFmtId="3" fontId="48" fillId="22" borderId="10" xfId="0" applyNumberFormat="1" applyFont="1" applyFill="1" applyBorder="1" applyAlignment="1">
      <alignment horizontal="right" vertical="top" wrapText="1"/>
    </xf>
    <xf numFmtId="164" fontId="7" fillId="22" borderId="10" xfId="0" applyNumberFormat="1" applyFont="1" applyFill="1" applyBorder="1" applyAlignment="1">
      <alignment horizontal="right" vertical="justify" wrapText="1"/>
    </xf>
    <xf numFmtId="0" fontId="0" fillId="22" borderId="0" xfId="0" applyFont="1" applyFill="1" applyAlignment="1">
      <alignment/>
    </xf>
    <xf numFmtId="0" fontId="48" fillId="22" borderId="10" xfId="0" applyNumberFormat="1" applyFont="1" applyFill="1" applyBorder="1" applyAlignment="1">
      <alignment horizontal="right" vertical="justify" wrapText="1"/>
    </xf>
    <xf numFmtId="0" fontId="7" fillId="22" borderId="10" xfId="52" applyNumberFormat="1" applyFont="1" applyFill="1" applyBorder="1" applyAlignment="1" applyProtection="1">
      <alignment horizontal="left" vertical="center" wrapText="1"/>
      <protection hidden="1"/>
    </xf>
    <xf numFmtId="3" fontId="48" fillId="22" borderId="10" xfId="0" applyNumberFormat="1" applyFont="1" applyFill="1" applyBorder="1" applyAlignment="1">
      <alignment horizontal="right" vertical="justify" wrapText="1"/>
    </xf>
    <xf numFmtId="3" fontId="54" fillId="22" borderId="10" xfId="0" applyNumberFormat="1" applyFont="1" applyFill="1" applyBorder="1" applyAlignment="1">
      <alignment horizontal="right" vertical="justify" wrapText="1"/>
    </xf>
    <xf numFmtId="164" fontId="48" fillId="22" borderId="10" xfId="0" applyNumberFormat="1" applyFont="1" applyFill="1" applyBorder="1" applyAlignment="1">
      <alignment horizontal="right" vertical="justify" wrapText="1"/>
    </xf>
    <xf numFmtId="3" fontId="48" fillId="22" borderId="10" xfId="0" applyNumberFormat="1" applyFont="1" applyFill="1" applyBorder="1" applyAlignment="1">
      <alignment horizontal="right" vertical="justify" wrapText="1" shrinkToFit="1"/>
    </xf>
    <xf numFmtId="164" fontId="7" fillId="22" borderId="10" xfId="0" applyNumberFormat="1" applyFont="1" applyFill="1" applyBorder="1" applyAlignment="1">
      <alignment vertical="justify" wrapText="1"/>
    </xf>
    <xf numFmtId="3" fontId="48" fillId="22" borderId="10" xfId="0" applyNumberFormat="1" applyFont="1" applyFill="1" applyBorder="1" applyAlignment="1">
      <alignment vertical="justify" wrapText="1"/>
    </xf>
    <xf numFmtId="0" fontId="0" fillId="22" borderId="0" xfId="0" applyFont="1" applyFill="1" applyAlignment="1">
      <alignment vertical="justify" wrapText="1"/>
    </xf>
    <xf numFmtId="165" fontId="7" fillId="0" borderId="10" xfId="52" applyNumberFormat="1" applyFont="1" applyFill="1" applyBorder="1" applyAlignment="1" applyProtection="1">
      <alignment horizontal="right" vertical="center"/>
      <protection hidden="1"/>
    </xf>
    <xf numFmtId="165" fontId="7" fillId="36" borderId="10" xfId="52" applyNumberFormat="1" applyFont="1" applyFill="1" applyBorder="1" applyAlignment="1" applyProtection="1">
      <alignment horizontal="right" vertical="center"/>
      <protection hidden="1"/>
    </xf>
    <xf numFmtId="0" fontId="49" fillId="0" borderId="12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9" fillId="0" borderId="15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29"/>
  <sheetViews>
    <sheetView tabSelected="1" zoomScale="90" zoomScaleNormal="90" zoomScalePageLayoutView="0" workbookViewId="0" topLeftCell="B1">
      <pane ySplit="1" topLeftCell="A2" activePane="bottomLeft" state="frozen"/>
      <selection pane="topLeft" activeCell="B1" sqref="B1"/>
      <selection pane="bottomLeft" activeCell="B1" sqref="B1:B2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22" customWidth="1"/>
    <col min="6" max="6" width="17.00390625" style="22" customWidth="1"/>
    <col min="7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4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2.8515625" style="0" customWidth="1"/>
    <col min="20" max="20" width="15.57421875" style="1" customWidth="1"/>
    <col min="21" max="21" width="15.421875" style="0" customWidth="1"/>
    <col min="22" max="22" width="15.57421875" style="56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5.5742187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1" spans="1:67" ht="15" customHeight="1">
      <c r="A1" s="168" t="s">
        <v>20</v>
      </c>
      <c r="B1" s="170" t="s">
        <v>128</v>
      </c>
      <c r="C1" s="163" t="s">
        <v>19</v>
      </c>
      <c r="D1" s="166"/>
      <c r="E1" s="166"/>
      <c r="F1" s="81"/>
      <c r="G1" s="81"/>
      <c r="H1" s="163" t="s">
        <v>1</v>
      </c>
      <c r="I1" s="166"/>
      <c r="J1" s="167"/>
      <c r="K1" s="163" t="s">
        <v>0</v>
      </c>
      <c r="L1" s="166"/>
      <c r="M1" s="167"/>
      <c r="N1" s="163" t="s">
        <v>2</v>
      </c>
      <c r="O1" s="166"/>
      <c r="P1" s="167"/>
      <c r="Q1" s="163" t="s">
        <v>3</v>
      </c>
      <c r="R1" s="164"/>
      <c r="S1" s="165"/>
      <c r="T1" s="163" t="s">
        <v>4</v>
      </c>
      <c r="U1" s="164"/>
      <c r="V1" s="165"/>
      <c r="W1" s="163" t="s">
        <v>5</v>
      </c>
      <c r="X1" s="164"/>
      <c r="Y1" s="165"/>
      <c r="Z1" s="163" t="s">
        <v>6</v>
      </c>
      <c r="AA1" s="164"/>
      <c r="AB1" s="165"/>
      <c r="AC1" s="163" t="s">
        <v>7</v>
      </c>
      <c r="AD1" s="164"/>
      <c r="AE1" s="165"/>
      <c r="AF1" s="163" t="s">
        <v>8</v>
      </c>
      <c r="AG1" s="164"/>
      <c r="AH1" s="165"/>
      <c r="AI1" s="163" t="s">
        <v>9</v>
      </c>
      <c r="AJ1" s="164"/>
      <c r="AK1" s="165"/>
      <c r="AL1" s="163" t="s">
        <v>10</v>
      </c>
      <c r="AM1" s="164"/>
      <c r="AN1" s="165"/>
      <c r="AO1" s="163" t="s">
        <v>11</v>
      </c>
      <c r="AP1" s="166"/>
      <c r="AQ1" s="165"/>
      <c r="AR1" s="163" t="s">
        <v>12</v>
      </c>
      <c r="AS1" s="164"/>
      <c r="AT1" s="165"/>
      <c r="AU1" s="163" t="s">
        <v>13</v>
      </c>
      <c r="AV1" s="164"/>
      <c r="AW1" s="165"/>
      <c r="AX1" s="163" t="s">
        <v>14</v>
      </c>
      <c r="AY1" s="164"/>
      <c r="AZ1" s="165"/>
      <c r="BA1" s="163" t="s">
        <v>15</v>
      </c>
      <c r="BB1" s="164"/>
      <c r="BC1" s="165"/>
      <c r="BD1" s="163" t="s">
        <v>16</v>
      </c>
      <c r="BE1" s="164"/>
      <c r="BF1" s="165"/>
      <c r="BG1" s="163" t="s">
        <v>17</v>
      </c>
      <c r="BH1" s="164"/>
      <c r="BI1" s="165"/>
      <c r="BJ1" s="163" t="s">
        <v>18</v>
      </c>
      <c r="BK1" s="164"/>
      <c r="BL1" s="165"/>
      <c r="BM1" s="163" t="s">
        <v>26</v>
      </c>
      <c r="BN1" s="164"/>
      <c r="BO1" s="165"/>
    </row>
    <row r="2" spans="1:67" ht="33" customHeight="1">
      <c r="A2" s="169"/>
      <c r="B2" s="171"/>
      <c r="C2" s="58" t="s">
        <v>32</v>
      </c>
      <c r="D2" s="10" t="s">
        <v>25</v>
      </c>
      <c r="E2" s="58" t="s">
        <v>34</v>
      </c>
      <c r="F2" s="10" t="s">
        <v>25</v>
      </c>
      <c r="G2" s="78" t="s">
        <v>31</v>
      </c>
      <c r="H2" s="58" t="s">
        <v>32</v>
      </c>
      <c r="I2" s="58" t="s">
        <v>34</v>
      </c>
      <c r="J2" s="78" t="s">
        <v>31</v>
      </c>
      <c r="K2" s="58" t="s">
        <v>32</v>
      </c>
      <c r="L2" s="58" t="s">
        <v>34</v>
      </c>
      <c r="M2" s="78" t="s">
        <v>31</v>
      </c>
      <c r="N2" s="58" t="s">
        <v>32</v>
      </c>
      <c r="O2" s="58" t="s">
        <v>34</v>
      </c>
      <c r="P2" s="78" t="s">
        <v>31</v>
      </c>
      <c r="Q2" s="58" t="s">
        <v>32</v>
      </c>
      <c r="R2" s="58" t="s">
        <v>34</v>
      </c>
      <c r="S2" s="78" t="s">
        <v>31</v>
      </c>
      <c r="T2" s="58" t="s">
        <v>32</v>
      </c>
      <c r="U2" s="58" t="s">
        <v>34</v>
      </c>
      <c r="V2" s="78" t="s">
        <v>31</v>
      </c>
      <c r="W2" s="58" t="s">
        <v>32</v>
      </c>
      <c r="X2" s="58" t="s">
        <v>34</v>
      </c>
      <c r="Y2" s="78" t="s">
        <v>31</v>
      </c>
      <c r="Z2" s="58" t="s">
        <v>32</v>
      </c>
      <c r="AA2" s="58" t="s">
        <v>34</v>
      </c>
      <c r="AB2" s="78" t="s">
        <v>31</v>
      </c>
      <c r="AC2" s="58" t="s">
        <v>32</v>
      </c>
      <c r="AD2" s="58" t="s">
        <v>34</v>
      </c>
      <c r="AE2" s="78" t="s">
        <v>31</v>
      </c>
      <c r="AF2" s="58" t="s">
        <v>32</v>
      </c>
      <c r="AG2" s="58" t="s">
        <v>34</v>
      </c>
      <c r="AH2" s="78" t="s">
        <v>31</v>
      </c>
      <c r="AI2" s="58" t="s">
        <v>32</v>
      </c>
      <c r="AJ2" s="58" t="s">
        <v>34</v>
      </c>
      <c r="AK2" s="78" t="s">
        <v>31</v>
      </c>
      <c r="AL2" s="58" t="s">
        <v>32</v>
      </c>
      <c r="AM2" s="58" t="s">
        <v>34</v>
      </c>
      <c r="AN2" s="78" t="s">
        <v>31</v>
      </c>
      <c r="AO2" s="58" t="s">
        <v>32</v>
      </c>
      <c r="AP2" s="58" t="s">
        <v>34</v>
      </c>
      <c r="AQ2" s="78" t="s">
        <v>31</v>
      </c>
      <c r="AR2" s="58" t="s">
        <v>32</v>
      </c>
      <c r="AS2" s="58" t="s">
        <v>34</v>
      </c>
      <c r="AT2" s="78" t="s">
        <v>31</v>
      </c>
      <c r="AU2" s="58" t="s">
        <v>32</v>
      </c>
      <c r="AV2" s="58" t="s">
        <v>34</v>
      </c>
      <c r="AW2" s="78" t="s">
        <v>31</v>
      </c>
      <c r="AX2" s="58" t="s">
        <v>32</v>
      </c>
      <c r="AY2" s="58" t="s">
        <v>34</v>
      </c>
      <c r="AZ2" s="78" t="s">
        <v>31</v>
      </c>
      <c r="BA2" s="58" t="s">
        <v>32</v>
      </c>
      <c r="BB2" s="58" t="s">
        <v>34</v>
      </c>
      <c r="BC2" s="78" t="s">
        <v>31</v>
      </c>
      <c r="BD2" s="58" t="s">
        <v>32</v>
      </c>
      <c r="BE2" s="58" t="s">
        <v>34</v>
      </c>
      <c r="BF2" s="78" t="s">
        <v>31</v>
      </c>
      <c r="BG2" s="58" t="s">
        <v>32</v>
      </c>
      <c r="BH2" s="58" t="s">
        <v>34</v>
      </c>
      <c r="BI2" s="78" t="s">
        <v>31</v>
      </c>
      <c r="BJ2" s="58" t="s">
        <v>32</v>
      </c>
      <c r="BK2" s="58" t="s">
        <v>34</v>
      </c>
      <c r="BL2" s="78" t="s">
        <v>31</v>
      </c>
      <c r="BM2" s="58" t="s">
        <v>32</v>
      </c>
      <c r="BN2" s="58" t="s">
        <v>34</v>
      </c>
      <c r="BO2" s="78" t="s">
        <v>31</v>
      </c>
    </row>
    <row r="3" spans="1:67" ht="17.25" customHeight="1">
      <c r="A3" s="28"/>
      <c r="B3" s="31" t="s">
        <v>30</v>
      </c>
      <c r="C3" s="104">
        <v>27833155581</v>
      </c>
      <c r="D3" s="120">
        <v>761775505</v>
      </c>
      <c r="E3" s="132">
        <f>E5+E11+E60+E125</f>
        <v>31115224344</v>
      </c>
      <c r="F3" s="120">
        <f>F5+F11+F60+F125</f>
        <v>959926835</v>
      </c>
      <c r="G3" s="108">
        <f>E3-C3</f>
        <v>3282068763</v>
      </c>
      <c r="H3" s="104">
        <v>9633435001</v>
      </c>
      <c r="I3" s="104">
        <f>I5+I11+I60+I125</f>
        <v>11141955538</v>
      </c>
      <c r="J3" s="103">
        <f>I3-H3</f>
        <v>1508520537</v>
      </c>
      <c r="K3" s="104">
        <v>3191968800</v>
      </c>
      <c r="L3" s="102">
        <f>L5+L11+L60+L125</f>
        <v>3702992202</v>
      </c>
      <c r="M3" s="103">
        <f>L3-K3</f>
        <v>511023402</v>
      </c>
      <c r="N3" s="102">
        <f>N5+N11+N60+N125</f>
        <v>1369863470</v>
      </c>
      <c r="O3" s="102">
        <f>O5+O11+O60+O125</f>
        <v>1257524527</v>
      </c>
      <c r="P3" s="103">
        <f>O3-N3</f>
        <v>-112338943</v>
      </c>
      <c r="Q3" s="102">
        <f>Q5+Q11+Q60+Q125</f>
        <v>952844089</v>
      </c>
      <c r="R3" s="102">
        <f>R5+R11+R60+R125</f>
        <v>1014214517</v>
      </c>
      <c r="S3" s="103">
        <f>R3-Q3</f>
        <v>61370428</v>
      </c>
      <c r="T3" s="102">
        <f>T5+T11+T60+T125</f>
        <v>1790243641</v>
      </c>
      <c r="U3" s="102">
        <f>U5+U11+U60+U125</f>
        <v>1976842660</v>
      </c>
      <c r="V3" s="103">
        <f>U3-T3</f>
        <v>186599019</v>
      </c>
      <c r="W3" s="102">
        <f>W5+W11+W60+W125</f>
        <v>1213900415</v>
      </c>
      <c r="X3" s="102">
        <f>X5+X11+X60+X125</f>
        <v>1316276701</v>
      </c>
      <c r="Y3" s="103">
        <f>X3-W3</f>
        <v>102376286</v>
      </c>
      <c r="Z3" s="102">
        <f>Z5+Z11+Z60+Z125</f>
        <v>1545015249</v>
      </c>
      <c r="AA3" s="102">
        <f>AA5+AA11+AA60+AA125</f>
        <v>1722788491</v>
      </c>
      <c r="AB3" s="103">
        <f>AA3-Z3</f>
        <v>177773242</v>
      </c>
      <c r="AC3" s="102">
        <f>AC5+AC11+AC60+AC125</f>
        <v>400286306</v>
      </c>
      <c r="AD3" s="102">
        <f>AD5+AD11+AD60+AD125</f>
        <v>422318941</v>
      </c>
      <c r="AE3" s="103">
        <f>AD3-AC3</f>
        <v>22032635</v>
      </c>
      <c r="AF3" s="102">
        <f>AF5+AF11+AF60+AF125</f>
        <v>500990898</v>
      </c>
      <c r="AG3" s="102">
        <f>AG5+AG11+AG60+AG125</f>
        <v>558621055</v>
      </c>
      <c r="AH3" s="103">
        <f>AG3-AF3</f>
        <v>57630157</v>
      </c>
      <c r="AI3" s="102">
        <f>AI5+AI11+AI60+AI125</f>
        <v>274814097</v>
      </c>
      <c r="AJ3" s="102">
        <f>AJ5+AJ11+AJ60+AJ125</f>
        <v>295223833</v>
      </c>
      <c r="AK3" s="103">
        <f>AJ3-AI3</f>
        <v>20409736</v>
      </c>
      <c r="AL3" s="102">
        <f>AL5+AL11+AL60+AL125</f>
        <v>875588739</v>
      </c>
      <c r="AM3" s="102">
        <f>AM5+AM11+AM60+AM125</f>
        <v>930458007</v>
      </c>
      <c r="AN3" s="103">
        <f>AM3-AL3</f>
        <v>54869268</v>
      </c>
      <c r="AO3" s="104">
        <f>AO5+AO11+AO60+AO125</f>
        <v>890173368</v>
      </c>
      <c r="AP3" s="104">
        <f>AP5+AP11+AP60+AP125</f>
        <v>954664519</v>
      </c>
      <c r="AQ3" s="103">
        <f>AP3-AO3</f>
        <v>64491151</v>
      </c>
      <c r="AR3" s="102">
        <f>AR5+AR11+AR60+AR125</f>
        <v>471145360</v>
      </c>
      <c r="AS3" s="102">
        <f>AS5+AS11+AS60+AS125</f>
        <v>487887251</v>
      </c>
      <c r="AT3" s="103">
        <f>AS3-AR3</f>
        <v>16741891</v>
      </c>
      <c r="AU3" s="102">
        <f>AU5+AU11+AU60+AU125</f>
        <v>396972855</v>
      </c>
      <c r="AV3" s="102">
        <f>AV5+AV11+AV60+AV125</f>
        <v>425378172</v>
      </c>
      <c r="AW3" s="103">
        <f>AV3-AU3</f>
        <v>28405317</v>
      </c>
      <c r="AX3" s="102">
        <f>AX5+AX11+AX60+AX125</f>
        <v>560490276</v>
      </c>
      <c r="AY3" s="102">
        <f>AY5+AY11+AY60+AY125</f>
        <v>595470958</v>
      </c>
      <c r="AZ3" s="103">
        <f>AY3-AX3</f>
        <v>34980682</v>
      </c>
      <c r="BA3" s="102">
        <f>BA5+BA11+BA60+BA125</f>
        <v>612083314</v>
      </c>
      <c r="BB3" s="102">
        <f>BB5+BB11+BB60+BB125</f>
        <v>695117182</v>
      </c>
      <c r="BC3" s="103">
        <f>BB3-BA3</f>
        <v>83033868</v>
      </c>
      <c r="BD3" s="102">
        <f>BD5+BD11+BD60+BD125</f>
        <v>473531752</v>
      </c>
      <c r="BE3" s="102">
        <f>BE5+BE11+BE60+BE125</f>
        <v>509642412</v>
      </c>
      <c r="BF3" s="105">
        <f>BE3-BD3</f>
        <v>36110660</v>
      </c>
      <c r="BG3" s="102">
        <f>BG5+BG11+BG60+BG125</f>
        <v>0</v>
      </c>
      <c r="BH3" s="102">
        <f>BH5+BH11+BH60+BH125</f>
        <v>0</v>
      </c>
      <c r="BI3" s="105">
        <f>BH3-BG3</f>
        <v>0</v>
      </c>
      <c r="BJ3" s="102">
        <f>BJ5+BJ11+BJ60+BJ125</f>
        <v>572369833</v>
      </c>
      <c r="BK3" s="102">
        <f>BK5+BK11+BK60+BK125</f>
        <v>599491128</v>
      </c>
      <c r="BL3" s="106">
        <f>BK3-BJ3</f>
        <v>27121295</v>
      </c>
      <c r="BM3" s="102">
        <f>BM5+BM11+BM60+BM125</f>
        <v>1344683213</v>
      </c>
      <c r="BN3" s="102">
        <f>BN5+BN11+BN60+BN125</f>
        <v>1548429415</v>
      </c>
      <c r="BO3" s="103">
        <f>BN3-BM3</f>
        <v>203746202</v>
      </c>
    </row>
    <row r="4" spans="1:67" ht="17.25" customHeight="1">
      <c r="A4" s="39"/>
      <c r="B4" s="45"/>
      <c r="C4" s="47"/>
      <c r="D4" s="47"/>
      <c r="E4" s="47"/>
      <c r="F4" s="47"/>
      <c r="G4" s="139"/>
      <c r="H4" s="46"/>
      <c r="I4" s="48"/>
      <c r="J4" s="49"/>
      <c r="K4" s="46"/>
      <c r="L4" s="47"/>
      <c r="M4" s="50"/>
      <c r="N4" s="46"/>
      <c r="O4" s="47"/>
      <c r="P4" s="50"/>
      <c r="Q4" s="46"/>
      <c r="R4" s="47"/>
      <c r="S4" s="49"/>
      <c r="T4" s="51"/>
      <c r="U4" s="48"/>
      <c r="V4" s="49"/>
      <c r="W4" s="51"/>
      <c r="X4" s="48"/>
      <c r="Y4" s="49"/>
      <c r="Z4" s="51"/>
      <c r="AA4" s="48"/>
      <c r="AB4" s="49"/>
      <c r="AC4" s="51"/>
      <c r="AD4" s="48"/>
      <c r="AE4" s="49"/>
      <c r="AF4" s="51"/>
      <c r="AG4" s="48"/>
      <c r="AH4" s="49"/>
      <c r="AI4" s="51"/>
      <c r="AJ4" s="48"/>
      <c r="AK4" s="49"/>
      <c r="AL4" s="41"/>
      <c r="AM4" s="43"/>
      <c r="AN4" s="52"/>
      <c r="AO4" s="41"/>
      <c r="AP4" s="41"/>
      <c r="AQ4" s="52"/>
      <c r="AR4" s="41"/>
      <c r="AS4" s="43"/>
      <c r="AT4" s="52"/>
      <c r="AU4" s="41"/>
      <c r="AV4" s="43"/>
      <c r="AW4" s="52"/>
      <c r="AX4" s="41"/>
      <c r="AY4" s="43"/>
      <c r="AZ4" s="52"/>
      <c r="BA4" s="41"/>
      <c r="BB4" s="43"/>
      <c r="BC4" s="52"/>
      <c r="BD4" s="41"/>
      <c r="BE4" s="48"/>
      <c r="BF4" s="49"/>
      <c r="BG4" s="46"/>
      <c r="BH4" s="47"/>
      <c r="BI4" s="50"/>
      <c r="BJ4" s="46"/>
      <c r="BK4" s="47"/>
      <c r="BL4" s="50"/>
      <c r="BM4" s="46"/>
      <c r="BN4" s="47"/>
      <c r="BO4" s="50"/>
    </row>
    <row r="5" spans="1:67" ht="16.5" customHeight="1">
      <c r="A5" s="7"/>
      <c r="B5" s="29" t="s">
        <v>24</v>
      </c>
      <c r="C5" s="107">
        <v>3625200000</v>
      </c>
      <c r="D5" s="118"/>
      <c r="E5" s="107">
        <f>SUM(E6:E7)</f>
        <v>3699755000</v>
      </c>
      <c r="F5" s="134"/>
      <c r="G5" s="108">
        <f aca="true" t="shared" si="0" ref="G5:G57">E5-C5</f>
        <v>74555000</v>
      </c>
      <c r="H5" s="109"/>
      <c r="I5" s="110"/>
      <c r="J5" s="111"/>
      <c r="K5" s="107">
        <v>132023000</v>
      </c>
      <c r="L5" s="107">
        <v>148766000</v>
      </c>
      <c r="M5" s="86">
        <f>L5-K5</f>
        <v>16743000</v>
      </c>
      <c r="N5" s="107">
        <f>SUM(N6:N7)</f>
        <v>180513000</v>
      </c>
      <c r="O5" s="107">
        <f>SUM(O6:O7)</f>
        <v>134472000</v>
      </c>
      <c r="P5" s="86">
        <f>O5-N5</f>
        <v>-46041000</v>
      </c>
      <c r="Q5" s="107">
        <f>SUM(Q6:Q7)</f>
        <v>226515000</v>
      </c>
      <c r="R5" s="107">
        <f>SUM(R6:R7)</f>
        <v>223828000</v>
      </c>
      <c r="S5" s="86">
        <f>R5-Q5</f>
        <v>-2687000</v>
      </c>
      <c r="T5" s="107">
        <f>SUM(T6:T7)</f>
        <v>450208000</v>
      </c>
      <c r="U5" s="107">
        <f>SUM(U6:U7)</f>
        <v>462557000</v>
      </c>
      <c r="V5" s="86">
        <f>U5-T5</f>
        <v>12349000</v>
      </c>
      <c r="W5" s="107">
        <f>SUM(W6:W7)</f>
        <v>301856000</v>
      </c>
      <c r="X5" s="107">
        <f>SUM(X6:X7)</f>
        <v>315530000</v>
      </c>
      <c r="Y5" s="86">
        <f>X5-W5</f>
        <v>13674000</v>
      </c>
      <c r="Z5" s="107">
        <f>SUM(Z6:Z7)</f>
        <v>475580000</v>
      </c>
      <c r="AA5" s="107">
        <f>SUM(AA6:AA7)</f>
        <v>494873000</v>
      </c>
      <c r="AB5" s="87">
        <f>AA5-Z5</f>
        <v>19293000</v>
      </c>
      <c r="AC5" s="107">
        <f>SUM(AC6:AC7)</f>
        <v>120561000</v>
      </c>
      <c r="AD5" s="107">
        <f>SUM(AD6:AD7)</f>
        <v>121633000</v>
      </c>
      <c r="AE5" s="86">
        <f>AD5-AC5</f>
        <v>1072000</v>
      </c>
      <c r="AF5" s="107">
        <f>SUM(AF6:AF7)</f>
        <v>138534000</v>
      </c>
      <c r="AG5" s="107">
        <f>SUM(AG6:AG7)</f>
        <v>149451000</v>
      </c>
      <c r="AH5" s="86">
        <f>AG5-AF5</f>
        <v>10917000</v>
      </c>
      <c r="AI5" s="107">
        <f>SUM(AI6:AI7)</f>
        <v>87379000</v>
      </c>
      <c r="AJ5" s="107">
        <f>SUM(AJ6:AJ7)</f>
        <v>89832000</v>
      </c>
      <c r="AK5" s="86">
        <f>AJ5-AI5</f>
        <v>2453000</v>
      </c>
      <c r="AL5" s="107">
        <f>SUM(AL6:AL7)</f>
        <v>217046000</v>
      </c>
      <c r="AM5" s="107">
        <f>SUM(AM6:AM7)</f>
        <v>225908000</v>
      </c>
      <c r="AN5" s="86">
        <f>AM5-AL5</f>
        <v>8862000</v>
      </c>
      <c r="AO5" s="107">
        <f>SUM(AO6:AO7)</f>
        <v>224783000</v>
      </c>
      <c r="AP5" s="107">
        <f>SUM(AP6:AP7)</f>
        <v>226835000</v>
      </c>
      <c r="AQ5" s="86">
        <f>AP5-AO5</f>
        <v>2052000</v>
      </c>
      <c r="AR5" s="107">
        <f>SUM(AR6:AR7)</f>
        <v>153871000</v>
      </c>
      <c r="AS5" s="107">
        <f>SUM(AS6:AS7)</f>
        <v>161900000</v>
      </c>
      <c r="AT5" s="86">
        <f>AS5-AR5</f>
        <v>8029000</v>
      </c>
      <c r="AU5" s="107">
        <f>SUM(AU6:AU7)</f>
        <v>119694000</v>
      </c>
      <c r="AV5" s="107">
        <f>SUM(AV6:AV7)</f>
        <v>121881000</v>
      </c>
      <c r="AW5" s="86">
        <f>AV5-AU5</f>
        <v>2187000</v>
      </c>
      <c r="AX5" s="107">
        <f>SUM(AX6:AX7)</f>
        <v>157409000</v>
      </c>
      <c r="AY5" s="107">
        <f>SUM(AY6:AY7)</f>
        <v>151473000</v>
      </c>
      <c r="AZ5" s="86">
        <f>AY5-AX5</f>
        <v>-5936000</v>
      </c>
      <c r="BA5" s="107">
        <f>SUM(BA6:BA7)</f>
        <v>165949000</v>
      </c>
      <c r="BB5" s="107">
        <f>SUM(BB6:BB7)</f>
        <v>179539000</v>
      </c>
      <c r="BC5" s="86">
        <f>BB5-BA5</f>
        <v>13590000</v>
      </c>
      <c r="BD5" s="107">
        <f>SUM(BD6:BD7)</f>
        <v>161292000</v>
      </c>
      <c r="BE5" s="107">
        <f>SUM(BE6:BE7)</f>
        <v>166291000</v>
      </c>
      <c r="BF5" s="86">
        <f>BE5-BD5</f>
        <v>4999000</v>
      </c>
      <c r="BG5" s="107">
        <f>SUM(BG6:BG7)</f>
        <v>0</v>
      </c>
      <c r="BH5" s="107">
        <f>SUM(BH6:BH7)</f>
        <v>0</v>
      </c>
      <c r="BI5" s="86">
        <f>BH5-BG5</f>
        <v>0</v>
      </c>
      <c r="BJ5" s="107">
        <f>SUM(BJ6:BJ7)</f>
        <v>187430000</v>
      </c>
      <c r="BK5" s="107">
        <f>SUM(BK6:BK7)</f>
        <v>191031000</v>
      </c>
      <c r="BL5" s="86">
        <f>BK5-BJ5</f>
        <v>3601000</v>
      </c>
      <c r="BM5" s="107">
        <f>SUM(BM6:BM7)</f>
        <v>124557000</v>
      </c>
      <c r="BN5" s="107">
        <f>SUM(BN6:BN7)</f>
        <v>133955000</v>
      </c>
      <c r="BO5" s="86">
        <f>BN5-BM5</f>
        <v>9398000</v>
      </c>
    </row>
    <row r="6" spans="1:68" ht="31.5">
      <c r="A6" s="2"/>
      <c r="B6" s="4" t="s">
        <v>22</v>
      </c>
      <c r="C6" s="112">
        <v>2913353000</v>
      </c>
      <c r="D6" s="119"/>
      <c r="E6" s="112">
        <v>2994219000</v>
      </c>
      <c r="F6" s="135"/>
      <c r="G6" s="140">
        <f t="shared" si="0"/>
        <v>80866000</v>
      </c>
      <c r="H6" s="113"/>
      <c r="I6" s="114"/>
      <c r="J6" s="114"/>
      <c r="K6" s="112">
        <v>132023000</v>
      </c>
      <c r="L6" s="112">
        <v>148766000</v>
      </c>
      <c r="M6" s="85">
        <f>L6-K6</f>
        <v>16743000</v>
      </c>
      <c r="N6" s="112">
        <v>154035000</v>
      </c>
      <c r="O6" s="112">
        <v>134472000</v>
      </c>
      <c r="P6" s="85">
        <f>O6-N6</f>
        <v>-19563000</v>
      </c>
      <c r="Q6" s="112">
        <v>181001000</v>
      </c>
      <c r="R6" s="112">
        <v>179309000</v>
      </c>
      <c r="S6" s="85">
        <f>R6-Q6</f>
        <v>-1692000</v>
      </c>
      <c r="T6" s="112">
        <v>332992000</v>
      </c>
      <c r="U6" s="112">
        <v>339180000</v>
      </c>
      <c r="V6" s="85">
        <f>U6-T6</f>
        <v>6188000</v>
      </c>
      <c r="W6" s="112">
        <v>242439000</v>
      </c>
      <c r="X6" s="112">
        <v>258321000</v>
      </c>
      <c r="Y6" s="85">
        <f>X6-W6</f>
        <v>15882000</v>
      </c>
      <c r="Z6" s="112">
        <v>434177000</v>
      </c>
      <c r="AA6" s="112">
        <v>438952000</v>
      </c>
      <c r="AB6" s="88">
        <f>AA6-Z6</f>
        <v>4775000</v>
      </c>
      <c r="AC6" s="112">
        <v>82237000</v>
      </c>
      <c r="AD6" s="112">
        <v>81849000</v>
      </c>
      <c r="AE6" s="85">
        <f>AD6-AC6</f>
        <v>-388000</v>
      </c>
      <c r="AF6" s="112">
        <v>117095000</v>
      </c>
      <c r="AG6" s="112">
        <v>126784000</v>
      </c>
      <c r="AH6" s="85">
        <f>AG6-AF6</f>
        <v>9689000</v>
      </c>
      <c r="AI6" s="112">
        <v>73992000</v>
      </c>
      <c r="AJ6" s="112">
        <v>76972000</v>
      </c>
      <c r="AK6" s="85">
        <f>AJ6-AI6</f>
        <v>2980000</v>
      </c>
      <c r="AL6" s="112">
        <v>158851000</v>
      </c>
      <c r="AM6" s="112">
        <v>166879000</v>
      </c>
      <c r="AN6" s="85">
        <f>AM6-AL6</f>
        <v>8028000</v>
      </c>
      <c r="AO6" s="112">
        <v>190325000</v>
      </c>
      <c r="AP6" s="112">
        <v>192312000</v>
      </c>
      <c r="AQ6" s="85"/>
      <c r="AR6" s="112">
        <v>131403000</v>
      </c>
      <c r="AS6" s="112">
        <v>140058000</v>
      </c>
      <c r="AT6" s="85">
        <f>AS6-AR6</f>
        <v>8655000</v>
      </c>
      <c r="AU6" s="112">
        <v>106194000</v>
      </c>
      <c r="AV6" s="112">
        <v>108895000</v>
      </c>
      <c r="AW6" s="85">
        <f>AV6-AU6</f>
        <v>2701000</v>
      </c>
      <c r="AX6" s="112">
        <v>130392000</v>
      </c>
      <c r="AY6" s="112">
        <v>125071000</v>
      </c>
      <c r="AZ6" s="85">
        <f>AY6-AX6</f>
        <v>-5321000</v>
      </c>
      <c r="BA6" s="112">
        <v>108592000</v>
      </c>
      <c r="BB6" s="112">
        <v>122343000</v>
      </c>
      <c r="BC6" s="85">
        <f>BB6-BA6</f>
        <v>13751000</v>
      </c>
      <c r="BD6" s="112">
        <v>137766000</v>
      </c>
      <c r="BE6" s="112">
        <v>142343000</v>
      </c>
      <c r="BF6" s="85">
        <f>BE6-BD6</f>
        <v>4577000</v>
      </c>
      <c r="BG6" s="109"/>
      <c r="BH6" s="109"/>
      <c r="BI6" s="85">
        <f>BH6-BG6</f>
        <v>0</v>
      </c>
      <c r="BJ6" s="109">
        <v>153602000</v>
      </c>
      <c r="BK6" s="109">
        <v>158605000</v>
      </c>
      <c r="BL6" s="85">
        <f>BK6-BJ6</f>
        <v>5003000</v>
      </c>
      <c r="BM6" s="112">
        <v>46237000</v>
      </c>
      <c r="BN6" s="112">
        <v>53108000</v>
      </c>
      <c r="BO6" s="85">
        <f>BN6-BM6</f>
        <v>6871000</v>
      </c>
      <c r="BP6" s="77"/>
    </row>
    <row r="7" spans="1:67" ht="15.75" customHeight="1">
      <c r="A7" s="2"/>
      <c r="B7" s="4" t="s">
        <v>21</v>
      </c>
      <c r="C7" s="112">
        <v>711847000</v>
      </c>
      <c r="D7" s="133"/>
      <c r="E7" s="112">
        <v>705536000</v>
      </c>
      <c r="F7" s="115"/>
      <c r="G7" s="140">
        <f t="shared" si="0"/>
        <v>-6311000</v>
      </c>
      <c r="H7" s="113"/>
      <c r="I7" s="114"/>
      <c r="J7" s="114"/>
      <c r="K7" s="114"/>
      <c r="L7" s="114"/>
      <c r="M7" s="85">
        <f>L7-K7</f>
        <v>0</v>
      </c>
      <c r="N7" s="114">
        <v>26478000</v>
      </c>
      <c r="O7" s="114"/>
      <c r="P7" s="85">
        <f>O7-N7</f>
        <v>-26478000</v>
      </c>
      <c r="Q7" s="116">
        <v>45514000</v>
      </c>
      <c r="R7" s="116">
        <v>44519000</v>
      </c>
      <c r="S7" s="85">
        <f>R7-Q7</f>
        <v>-995000</v>
      </c>
      <c r="T7" s="116">
        <v>117216000</v>
      </c>
      <c r="U7" s="116">
        <v>123377000</v>
      </c>
      <c r="V7" s="85">
        <f>U7-T7</f>
        <v>6161000</v>
      </c>
      <c r="W7" s="114">
        <v>59417000</v>
      </c>
      <c r="X7" s="114">
        <v>57209000</v>
      </c>
      <c r="Y7" s="85">
        <f>X7-W7</f>
        <v>-2208000</v>
      </c>
      <c r="Z7" s="114">
        <v>41403000</v>
      </c>
      <c r="AA7" s="114">
        <v>55921000</v>
      </c>
      <c r="AB7" s="88">
        <f>AA7-Z7</f>
        <v>14518000</v>
      </c>
      <c r="AC7" s="114">
        <v>38324000</v>
      </c>
      <c r="AD7" s="114">
        <v>39784000</v>
      </c>
      <c r="AE7" s="85">
        <f>AD7-AC7</f>
        <v>1460000</v>
      </c>
      <c r="AF7" s="114">
        <v>21439000</v>
      </c>
      <c r="AG7" s="114">
        <v>22667000</v>
      </c>
      <c r="AH7" s="85">
        <f>AG7-AF7</f>
        <v>1228000</v>
      </c>
      <c r="AI7" s="114">
        <v>13387000</v>
      </c>
      <c r="AJ7" s="114">
        <v>12860000</v>
      </c>
      <c r="AK7" s="85">
        <f>AJ7-AI7</f>
        <v>-527000</v>
      </c>
      <c r="AL7" s="114">
        <v>58195000</v>
      </c>
      <c r="AM7" s="114">
        <v>59029000</v>
      </c>
      <c r="AN7" s="85">
        <f>AM7-AL7</f>
        <v>834000</v>
      </c>
      <c r="AO7" s="114">
        <v>34458000</v>
      </c>
      <c r="AP7" s="114">
        <v>34523000</v>
      </c>
      <c r="AQ7" s="85">
        <f>AP7-AO7</f>
        <v>65000</v>
      </c>
      <c r="AR7" s="114">
        <v>22468000</v>
      </c>
      <c r="AS7" s="114">
        <v>21842000</v>
      </c>
      <c r="AT7" s="85">
        <f>AS7-AR7</f>
        <v>-626000</v>
      </c>
      <c r="AU7" s="114">
        <v>13500000</v>
      </c>
      <c r="AV7" s="114">
        <v>12986000</v>
      </c>
      <c r="AW7" s="85">
        <f>AV7-AU7</f>
        <v>-514000</v>
      </c>
      <c r="AX7" s="114">
        <v>27017000</v>
      </c>
      <c r="AY7" s="114">
        <v>26402000</v>
      </c>
      <c r="AZ7" s="85">
        <f>AY7-AX7</f>
        <v>-615000</v>
      </c>
      <c r="BA7" s="114">
        <v>57357000</v>
      </c>
      <c r="BB7" s="114">
        <v>57196000</v>
      </c>
      <c r="BC7" s="85">
        <f>BB7-BA7</f>
        <v>-161000</v>
      </c>
      <c r="BD7" s="114">
        <v>23526000</v>
      </c>
      <c r="BE7" s="114">
        <v>23948000</v>
      </c>
      <c r="BF7" s="85">
        <f>BE7-BD7</f>
        <v>422000</v>
      </c>
      <c r="BG7" s="114"/>
      <c r="BH7" s="114"/>
      <c r="BI7" s="85">
        <f>BH7-BG7</f>
        <v>0</v>
      </c>
      <c r="BJ7" s="114">
        <v>33828000</v>
      </c>
      <c r="BK7" s="114">
        <v>32426000</v>
      </c>
      <c r="BL7" s="85">
        <f>BK7-BJ7</f>
        <v>-1402000</v>
      </c>
      <c r="BM7" s="114">
        <v>78320000</v>
      </c>
      <c r="BN7" s="114">
        <v>80847000</v>
      </c>
      <c r="BO7" s="85">
        <f>BN7-BM7</f>
        <v>2527000</v>
      </c>
    </row>
    <row r="8" spans="1:67" ht="15.75" hidden="1">
      <c r="A8" s="2"/>
      <c r="B8" s="4"/>
      <c r="C8" s="17"/>
      <c r="D8" s="17"/>
      <c r="E8" s="17"/>
      <c r="F8" s="17"/>
      <c r="G8" s="140">
        <f t="shared" si="0"/>
        <v>0</v>
      </c>
      <c r="H8" s="18"/>
      <c r="I8" s="17"/>
      <c r="J8" s="17"/>
      <c r="K8" s="17"/>
      <c r="L8" s="17"/>
      <c r="M8" s="17"/>
      <c r="N8" s="17"/>
      <c r="O8" s="17"/>
      <c r="P8" s="17"/>
      <c r="Q8" s="23"/>
      <c r="R8" s="17"/>
      <c r="S8" s="32">
        <f>R8-Q8</f>
        <v>0</v>
      </c>
      <c r="T8" s="23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</row>
    <row r="9" spans="1:67" ht="15.75" hidden="1">
      <c r="A9" s="2"/>
      <c r="B9" s="4"/>
      <c r="C9" s="17"/>
      <c r="D9" s="17"/>
      <c r="E9" s="17"/>
      <c r="F9" s="17"/>
      <c r="G9" s="140">
        <f t="shared" si="0"/>
        <v>0</v>
      </c>
      <c r="H9" s="18"/>
      <c r="I9" s="17"/>
      <c r="J9" s="17"/>
      <c r="K9" s="17"/>
      <c r="L9" s="17"/>
      <c r="M9" s="17"/>
      <c r="N9" s="17"/>
      <c r="O9" s="17"/>
      <c r="P9" s="17"/>
      <c r="Q9" s="23"/>
      <c r="R9" s="17"/>
      <c r="S9" s="32">
        <f>R9-Q9</f>
        <v>0</v>
      </c>
      <c r="T9" s="23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</row>
    <row r="10" spans="1:67" ht="15.75">
      <c r="A10" s="2"/>
      <c r="B10" s="40"/>
      <c r="C10" s="42"/>
      <c r="D10" s="42"/>
      <c r="E10" s="42"/>
      <c r="F10" s="42"/>
      <c r="G10" s="139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43"/>
      <c r="S10" s="43"/>
      <c r="T10" s="44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</row>
    <row r="11" spans="1:67" ht="18.75" customHeight="1">
      <c r="A11" s="2"/>
      <c r="B11" s="6" t="s">
        <v>27</v>
      </c>
      <c r="C11" s="60">
        <f>SUM(C12:C57)</f>
        <v>2171939419</v>
      </c>
      <c r="D11" s="60">
        <f>SUM(D12:D57)</f>
        <v>629617001</v>
      </c>
      <c r="E11" s="60">
        <f>SUM(E12:E47)</f>
        <v>2825668286</v>
      </c>
      <c r="F11" s="60">
        <f>SUM(F12:F47)</f>
        <v>804811739</v>
      </c>
      <c r="G11" s="108">
        <f t="shared" si="0"/>
        <v>653728867</v>
      </c>
      <c r="H11" s="19">
        <f>SUM(H12:H57)</f>
        <v>518196090</v>
      </c>
      <c r="I11" s="19">
        <f>SUM(I12:I47)</f>
        <v>876987040</v>
      </c>
      <c r="J11" s="69">
        <f>I11-H11</f>
        <v>358790950</v>
      </c>
      <c r="K11" s="19">
        <f>SUM(K12:K57)</f>
        <v>258425338</v>
      </c>
      <c r="L11" s="19">
        <f>SUM(L12:L47)</f>
        <v>487380380</v>
      </c>
      <c r="M11" s="69">
        <f>L11-K11</f>
        <v>228955042</v>
      </c>
      <c r="N11" s="19">
        <f>SUM(N12:N57)</f>
        <v>196973963</v>
      </c>
      <c r="O11" s="19">
        <f>SUM(O12:O47)</f>
        <v>32713915</v>
      </c>
      <c r="P11" s="69">
        <f>O11-N11</f>
        <v>-164260048</v>
      </c>
      <c r="Q11" s="19">
        <f>SUM(Q12:Q57)</f>
        <v>76755321</v>
      </c>
      <c r="R11" s="19">
        <f>SUM(R12:R57)</f>
        <v>62227972</v>
      </c>
      <c r="S11" s="69">
        <f>R11-Q11</f>
        <v>-14527349</v>
      </c>
      <c r="T11" s="19">
        <f>SUM(T12:T57)</f>
        <v>56811651</v>
      </c>
      <c r="U11" s="19">
        <f>SUM(U12:U57)</f>
        <v>111608773</v>
      </c>
      <c r="V11" s="69">
        <f>U11-T11</f>
        <v>54797122</v>
      </c>
      <c r="W11" s="19">
        <f>SUM(W12:W57)</f>
        <v>53664026</v>
      </c>
      <c r="X11" s="19">
        <f>SUM(X12:X57)</f>
        <v>31872684</v>
      </c>
      <c r="Y11" s="69">
        <f>X11-W11</f>
        <v>-21791342</v>
      </c>
      <c r="Z11" s="12">
        <f>SUM(Z12:Z57)</f>
        <v>20953981</v>
      </c>
      <c r="AA11" s="12">
        <f>SUM(AA12:AA57)</f>
        <v>41084171</v>
      </c>
      <c r="AB11" s="69">
        <f>AA11-Z11</f>
        <v>20130190</v>
      </c>
      <c r="AC11" s="19">
        <f>SUM(AC12:AC57)</f>
        <v>18779442</v>
      </c>
      <c r="AD11" s="19">
        <f>SUM(AD12:AD57)</f>
        <v>7462655</v>
      </c>
      <c r="AE11" s="69">
        <f>AD11-AC11</f>
        <v>-11316787</v>
      </c>
      <c r="AF11" s="19">
        <f>SUM(AF12:AF57)</f>
        <v>25198960</v>
      </c>
      <c r="AG11" s="19">
        <f>SUM(AG12:AG57)</f>
        <v>35634681</v>
      </c>
      <c r="AH11" s="67">
        <f>AG11-AF11</f>
        <v>10435721</v>
      </c>
      <c r="AI11" s="19">
        <f>SUM(AI12:AI57)</f>
        <v>7701096</v>
      </c>
      <c r="AJ11" s="19">
        <f>SUM(AJ12:AJ57)</f>
        <v>6847127</v>
      </c>
      <c r="AK11" s="69">
        <f>AJ11-AI11</f>
        <v>-853969</v>
      </c>
      <c r="AL11" s="19">
        <f>SUM(AL12:AL57)</f>
        <v>17571081</v>
      </c>
      <c r="AM11" s="19">
        <f>SUM(AM12:AM57)</f>
        <v>19679909</v>
      </c>
      <c r="AN11" s="69">
        <f>AM11-AL11</f>
        <v>2108828</v>
      </c>
      <c r="AO11" s="19">
        <f>SUM(AO12:AO57)</f>
        <v>66272942</v>
      </c>
      <c r="AP11" s="19">
        <f>SUM(AP12:AP57)</f>
        <v>56739413</v>
      </c>
      <c r="AQ11" s="69">
        <f>AP11-AO11</f>
        <v>-9533529</v>
      </c>
      <c r="AR11" s="19">
        <f>SUM(AR12:AR57)</f>
        <v>32106701</v>
      </c>
      <c r="AS11" s="19">
        <f>SUM(AS12:AS57)</f>
        <v>12417235</v>
      </c>
      <c r="AT11" s="69">
        <f>AS11-AR11</f>
        <v>-19689466</v>
      </c>
      <c r="AU11" s="19">
        <f>SUM(AU12:AU57)</f>
        <v>30026112</v>
      </c>
      <c r="AV11" s="19">
        <f>SUM(AV12:AV57)</f>
        <v>26683775</v>
      </c>
      <c r="AW11" s="69">
        <f>AV11-AU11</f>
        <v>-3342337</v>
      </c>
      <c r="AX11" s="19">
        <f>SUM(AX12:AX57)</f>
        <v>19664758</v>
      </c>
      <c r="AY11" s="19">
        <f>SUM(AY12:AY57)</f>
        <v>27894669</v>
      </c>
      <c r="AZ11" s="69">
        <f>AY11-AX11</f>
        <v>8229911</v>
      </c>
      <c r="BA11" s="19">
        <f>SUM(BA12:BA57)</f>
        <v>24408502</v>
      </c>
      <c r="BB11" s="19">
        <f>SUM(BB12:BB57)</f>
        <v>30394919</v>
      </c>
      <c r="BC11" s="69">
        <f>BB11-BA11</f>
        <v>5986417</v>
      </c>
      <c r="BD11" s="19">
        <f>SUM(BD12:BD57)</f>
        <v>23320538</v>
      </c>
      <c r="BE11" s="19">
        <f>SUM(BE12:BE57)</f>
        <v>19597191</v>
      </c>
      <c r="BF11" s="69">
        <f>BE11-BD11</f>
        <v>-3723347</v>
      </c>
      <c r="BG11" s="19">
        <f>SUM(BG12:BG57)</f>
        <v>0</v>
      </c>
      <c r="BH11" s="19">
        <f>SUM(BH12:BH57)</f>
        <v>0</v>
      </c>
      <c r="BI11" s="69">
        <f>BH11-BG11</f>
        <v>0</v>
      </c>
      <c r="BJ11" s="19">
        <f>SUM(BJ12:BJ57)</f>
        <v>19058919</v>
      </c>
      <c r="BK11" s="19">
        <f>SUM(BK12:BK57)</f>
        <v>12233341</v>
      </c>
      <c r="BL11" s="69">
        <f>BK11-BJ11</f>
        <v>-6825578</v>
      </c>
      <c r="BM11" s="19">
        <f>SUM(BM12:BM57)</f>
        <v>76432997</v>
      </c>
      <c r="BN11" s="19">
        <f>SUM(BN12:BN57)</f>
        <v>121396697</v>
      </c>
      <c r="BO11" s="69">
        <f>BN11-BM11</f>
        <v>44963700</v>
      </c>
    </row>
    <row r="12" spans="1:67" s="99" customFormat="1" ht="31.5" customHeight="1">
      <c r="A12" s="98"/>
      <c r="B12" s="97" t="s">
        <v>35</v>
      </c>
      <c r="C12" s="15"/>
      <c r="D12" s="15"/>
      <c r="E12" s="84">
        <v>176505560</v>
      </c>
      <c r="F12" s="84"/>
      <c r="G12" s="140">
        <f t="shared" si="0"/>
        <v>176505560</v>
      </c>
      <c r="H12" s="17"/>
      <c r="I12" s="17">
        <v>86532469</v>
      </c>
      <c r="J12" s="68">
        <f>I12-H12</f>
        <v>86532469</v>
      </c>
      <c r="K12" s="17"/>
      <c r="L12" s="17">
        <v>11405762</v>
      </c>
      <c r="M12" s="68">
        <f>L12-K12</f>
        <v>11405762</v>
      </c>
      <c r="N12" s="17"/>
      <c r="O12" s="17">
        <v>8804162</v>
      </c>
      <c r="P12" s="68">
        <f>O12-N12</f>
        <v>8804162</v>
      </c>
      <c r="Q12" s="17"/>
      <c r="R12" s="17">
        <v>3115406</v>
      </c>
      <c r="S12" s="68">
        <f>R12-Q12</f>
        <v>3115406</v>
      </c>
      <c r="T12" s="17"/>
      <c r="U12" s="17">
        <v>14156401</v>
      </c>
      <c r="V12" s="68">
        <f>U12-T12</f>
        <v>14156401</v>
      </c>
      <c r="W12" s="17"/>
      <c r="X12" s="17">
        <v>9779627</v>
      </c>
      <c r="Y12" s="68">
        <f>X12-W12</f>
        <v>9779627</v>
      </c>
      <c r="Z12" s="20"/>
      <c r="AA12" s="20">
        <v>10240524</v>
      </c>
      <c r="AB12" s="68">
        <f>AA12-Z12</f>
        <v>10240524</v>
      </c>
      <c r="AC12" s="17"/>
      <c r="AD12" s="17">
        <v>1177804</v>
      </c>
      <c r="AE12" s="68">
        <f>AD12-AC12</f>
        <v>1177804</v>
      </c>
      <c r="AF12" s="17"/>
      <c r="AG12" s="17">
        <v>1631522</v>
      </c>
      <c r="AH12" s="64">
        <f>AG12-AF12</f>
        <v>1631522</v>
      </c>
      <c r="AI12" s="17"/>
      <c r="AJ12" s="17">
        <v>519960</v>
      </c>
      <c r="AK12" s="68">
        <f>AJ12-AI12</f>
        <v>519960</v>
      </c>
      <c r="AL12" s="17"/>
      <c r="AM12" s="17">
        <v>8664411</v>
      </c>
      <c r="AN12" s="68">
        <f>AM12-AL12</f>
        <v>8664411</v>
      </c>
      <c r="AO12" s="17"/>
      <c r="AP12" s="17">
        <v>3289004</v>
      </c>
      <c r="AQ12" s="68">
        <f>AP12-AO12</f>
        <v>3289004</v>
      </c>
      <c r="AR12" s="17"/>
      <c r="AS12" s="17">
        <v>1823355</v>
      </c>
      <c r="AT12" s="68">
        <f>AS12-AR12</f>
        <v>1823355</v>
      </c>
      <c r="AU12" s="17"/>
      <c r="AV12" s="17">
        <v>2394362</v>
      </c>
      <c r="AW12" s="68">
        <f>AV12-AU12</f>
        <v>2394362</v>
      </c>
      <c r="AX12" s="17"/>
      <c r="AY12" s="17">
        <v>1405945</v>
      </c>
      <c r="AZ12" s="68">
        <f>AY12-AX12</f>
        <v>1405945</v>
      </c>
      <c r="BA12" s="17"/>
      <c r="BB12" s="17">
        <v>2468096</v>
      </c>
      <c r="BC12" s="68">
        <f>BB12-BA12</f>
        <v>2468096</v>
      </c>
      <c r="BD12" s="17"/>
      <c r="BE12" s="17">
        <v>1411368</v>
      </c>
      <c r="BF12" s="68">
        <f>BE12-BD12</f>
        <v>1411368</v>
      </c>
      <c r="BG12" s="17"/>
      <c r="BH12" s="17"/>
      <c r="BI12" s="68">
        <f>BH12-BG12</f>
        <v>0</v>
      </c>
      <c r="BJ12" s="17"/>
      <c r="BK12" s="17">
        <v>2259450</v>
      </c>
      <c r="BL12" s="68">
        <f>BK12-BJ12</f>
        <v>2259450</v>
      </c>
      <c r="BM12" s="17"/>
      <c r="BN12" s="17">
        <v>5425932</v>
      </c>
      <c r="BO12" s="68">
        <f>BN12-BM12</f>
        <v>5425932</v>
      </c>
    </row>
    <row r="13" spans="1:67" s="99" customFormat="1" ht="31.5" customHeight="1">
      <c r="A13" s="98"/>
      <c r="B13" s="97" t="s">
        <v>36</v>
      </c>
      <c r="C13" s="15">
        <v>6817606</v>
      </c>
      <c r="D13" s="59">
        <v>6817606</v>
      </c>
      <c r="E13" s="84">
        <v>7392700</v>
      </c>
      <c r="F13" s="84">
        <v>7392700</v>
      </c>
      <c r="G13" s="140">
        <f t="shared" si="0"/>
        <v>575094</v>
      </c>
      <c r="H13" s="17"/>
      <c r="I13" s="84"/>
      <c r="J13" s="68">
        <f>I13-H13</f>
        <v>0</v>
      </c>
      <c r="K13" s="17"/>
      <c r="L13" s="17"/>
      <c r="M13" s="68">
        <f>L13-K13</f>
        <v>0</v>
      </c>
      <c r="N13" s="17"/>
      <c r="O13" s="17"/>
      <c r="P13" s="68">
        <f>O13-N13</f>
        <v>0</v>
      </c>
      <c r="Q13" s="17"/>
      <c r="R13" s="17"/>
      <c r="S13" s="68">
        <f>R13-Q13</f>
        <v>0</v>
      </c>
      <c r="T13" s="17"/>
      <c r="U13" s="17"/>
      <c r="V13" s="68">
        <f>U13-T13</f>
        <v>0</v>
      </c>
      <c r="W13" s="17"/>
      <c r="X13" s="17"/>
      <c r="Y13" s="68">
        <f>X13-W13</f>
        <v>0</v>
      </c>
      <c r="Z13" s="20"/>
      <c r="AA13" s="20"/>
      <c r="AB13" s="68">
        <f>AA13-Z13</f>
        <v>0</v>
      </c>
      <c r="AC13" s="17"/>
      <c r="AD13" s="17"/>
      <c r="AE13" s="68">
        <f>AD13-AC13</f>
        <v>0</v>
      </c>
      <c r="AF13" s="17"/>
      <c r="AG13" s="17"/>
      <c r="AH13" s="64">
        <f>AG13-AF13</f>
        <v>0</v>
      </c>
      <c r="AI13" s="17"/>
      <c r="AJ13" s="17"/>
      <c r="AK13" s="68">
        <f>AJ13-AI13</f>
        <v>0</v>
      </c>
      <c r="AL13" s="17"/>
      <c r="AM13" s="17"/>
      <c r="AN13" s="68">
        <f>AM13-AL13</f>
        <v>0</v>
      </c>
      <c r="AO13" s="17"/>
      <c r="AP13" s="17"/>
      <c r="AQ13" s="68">
        <f>AP13-AO13</f>
        <v>0</v>
      </c>
      <c r="AR13" s="17"/>
      <c r="AS13" s="17"/>
      <c r="AT13" s="68">
        <f>AS13-AR13</f>
        <v>0</v>
      </c>
      <c r="AU13" s="17"/>
      <c r="AV13" s="17"/>
      <c r="AW13" s="68">
        <f>AV13-AU13</f>
        <v>0</v>
      </c>
      <c r="AX13" s="17"/>
      <c r="AY13" s="17"/>
      <c r="AZ13" s="68">
        <f>AY13-AX13</f>
        <v>0</v>
      </c>
      <c r="BA13" s="17"/>
      <c r="BB13" s="17"/>
      <c r="BC13" s="68">
        <f>BB13-BA13</f>
        <v>0</v>
      </c>
      <c r="BD13" s="17"/>
      <c r="BE13" s="17"/>
      <c r="BF13" s="68">
        <f>BE13-BD13</f>
        <v>0</v>
      </c>
      <c r="BG13" s="17"/>
      <c r="BH13" s="17"/>
      <c r="BI13" s="68">
        <f>BH13-BG13</f>
        <v>0</v>
      </c>
      <c r="BJ13" s="17"/>
      <c r="BK13" s="17"/>
      <c r="BL13" s="68">
        <f>BK13-BJ13</f>
        <v>0</v>
      </c>
      <c r="BM13" s="17"/>
      <c r="BN13" s="17"/>
      <c r="BO13" s="68">
        <f>BN13-BM13</f>
        <v>0</v>
      </c>
    </row>
    <row r="14" spans="1:67" s="99" customFormat="1" ht="31.5" customHeight="1">
      <c r="A14" s="98"/>
      <c r="B14" s="97" t="s">
        <v>38</v>
      </c>
      <c r="C14" s="15"/>
      <c r="D14" s="59"/>
      <c r="E14" s="84">
        <v>164806025</v>
      </c>
      <c r="F14" s="84"/>
      <c r="G14" s="140">
        <f t="shared" si="0"/>
        <v>164806025</v>
      </c>
      <c r="H14" s="17"/>
      <c r="I14" s="84">
        <v>98734284</v>
      </c>
      <c r="J14" s="68">
        <f>I14-H14</f>
        <v>98734284</v>
      </c>
      <c r="K14" s="17"/>
      <c r="L14" s="17">
        <v>13105869</v>
      </c>
      <c r="M14" s="68">
        <f>L14-K14</f>
        <v>13105869</v>
      </c>
      <c r="N14" s="17"/>
      <c r="O14" s="17"/>
      <c r="P14" s="68">
        <f>O14-N14</f>
        <v>0</v>
      </c>
      <c r="Q14" s="17"/>
      <c r="R14" s="17"/>
      <c r="S14" s="68">
        <f>R14-Q14</f>
        <v>0</v>
      </c>
      <c r="T14" s="17"/>
      <c r="U14" s="17"/>
      <c r="V14" s="68">
        <f>U14-T14</f>
        <v>0</v>
      </c>
      <c r="W14" s="17"/>
      <c r="X14" s="17"/>
      <c r="Y14" s="68">
        <f>X14-W14</f>
        <v>0</v>
      </c>
      <c r="Z14" s="20"/>
      <c r="AA14" s="20"/>
      <c r="AB14" s="68">
        <f>AA14-Z14</f>
        <v>0</v>
      </c>
      <c r="AC14" s="17"/>
      <c r="AD14" s="17"/>
      <c r="AE14" s="68">
        <f>AD14-AC14</f>
        <v>0</v>
      </c>
      <c r="AF14" s="17"/>
      <c r="AG14" s="17"/>
      <c r="AH14" s="64">
        <f>AG14-AF14</f>
        <v>0</v>
      </c>
      <c r="AI14" s="17"/>
      <c r="AJ14" s="17"/>
      <c r="AK14" s="68">
        <f>AJ14-AI14</f>
        <v>0</v>
      </c>
      <c r="AL14" s="17"/>
      <c r="AM14" s="17"/>
      <c r="AN14" s="68">
        <f>AM14-AL14</f>
        <v>0</v>
      </c>
      <c r="AO14" s="17"/>
      <c r="AP14" s="17"/>
      <c r="AQ14" s="68">
        <f>AP14-AO14</f>
        <v>0</v>
      </c>
      <c r="AR14" s="17"/>
      <c r="AS14" s="17"/>
      <c r="AT14" s="68">
        <f>AS14-AR14</f>
        <v>0</v>
      </c>
      <c r="AU14" s="17"/>
      <c r="AV14" s="17"/>
      <c r="AW14" s="68">
        <f>AV14-AU14</f>
        <v>0</v>
      </c>
      <c r="AX14" s="17"/>
      <c r="AY14" s="17"/>
      <c r="AZ14" s="68">
        <f>AY14-AX14</f>
        <v>0</v>
      </c>
      <c r="BA14" s="17"/>
      <c r="BB14" s="17"/>
      <c r="BC14" s="68">
        <f>BB14-BA14</f>
        <v>0</v>
      </c>
      <c r="BD14" s="17"/>
      <c r="BE14" s="17"/>
      <c r="BF14" s="68">
        <f>BE14-BD14</f>
        <v>0</v>
      </c>
      <c r="BG14" s="17"/>
      <c r="BH14" s="17"/>
      <c r="BI14" s="68">
        <f>BH14-BG14</f>
        <v>0</v>
      </c>
      <c r="BJ14" s="17"/>
      <c r="BK14" s="17"/>
      <c r="BL14" s="68">
        <f>BK14-BJ14</f>
        <v>0</v>
      </c>
      <c r="BM14" s="17"/>
      <c r="BN14" s="17">
        <v>52965872</v>
      </c>
      <c r="BO14" s="68">
        <f>BN14-BM14</f>
        <v>52965872</v>
      </c>
    </row>
    <row r="15" spans="1:67" s="99" customFormat="1" ht="31.5" customHeight="1">
      <c r="A15" s="98"/>
      <c r="B15" s="97" t="s">
        <v>37</v>
      </c>
      <c r="C15" s="15">
        <v>168315051</v>
      </c>
      <c r="D15" s="96"/>
      <c r="E15" s="84">
        <v>275717700</v>
      </c>
      <c r="F15" s="96"/>
      <c r="G15" s="140">
        <f t="shared" si="0"/>
        <v>107402649</v>
      </c>
      <c r="H15" s="17">
        <v>168315051</v>
      </c>
      <c r="I15" s="84"/>
      <c r="J15" s="68">
        <f>I15-H15</f>
        <v>-168315051</v>
      </c>
      <c r="K15" s="17"/>
      <c r="L15" s="117">
        <v>275717700</v>
      </c>
      <c r="M15" s="68">
        <f>L15-K15</f>
        <v>275717700</v>
      </c>
      <c r="N15" s="17"/>
      <c r="O15" s="17"/>
      <c r="P15" s="68">
        <f>O15-N15</f>
        <v>0</v>
      </c>
      <c r="Q15" s="17"/>
      <c r="R15" s="17"/>
      <c r="S15" s="68">
        <f>R15-Q15</f>
        <v>0</v>
      </c>
      <c r="T15" s="17"/>
      <c r="U15" s="17"/>
      <c r="V15" s="68">
        <f>U15-T15</f>
        <v>0</v>
      </c>
      <c r="W15" s="17"/>
      <c r="X15" s="17"/>
      <c r="Y15" s="68">
        <f>X15-W15</f>
        <v>0</v>
      </c>
      <c r="Z15" s="20"/>
      <c r="AA15" s="20"/>
      <c r="AB15" s="68">
        <f>AA15-Z15</f>
        <v>0</v>
      </c>
      <c r="AC15" s="17"/>
      <c r="AD15" s="17"/>
      <c r="AE15" s="68">
        <f>AD15-AC15</f>
        <v>0</v>
      </c>
      <c r="AF15" s="17"/>
      <c r="AG15" s="17"/>
      <c r="AH15" s="64">
        <f>AG15-AF15</f>
        <v>0</v>
      </c>
      <c r="AI15" s="17"/>
      <c r="AJ15" s="17"/>
      <c r="AK15" s="68">
        <f>AJ15-AI15</f>
        <v>0</v>
      </c>
      <c r="AL15" s="17"/>
      <c r="AM15" s="17"/>
      <c r="AN15" s="68">
        <f>AM15-AL15</f>
        <v>0</v>
      </c>
      <c r="AO15" s="17"/>
      <c r="AP15" s="17"/>
      <c r="AQ15" s="68">
        <f>AP15-AO15</f>
        <v>0</v>
      </c>
      <c r="AR15" s="17"/>
      <c r="AS15" s="17"/>
      <c r="AT15" s="68">
        <f>AS15-AR15</f>
        <v>0</v>
      </c>
      <c r="AU15" s="17"/>
      <c r="AV15" s="17"/>
      <c r="AW15" s="68">
        <f>AV15-AU15</f>
        <v>0</v>
      </c>
      <c r="AX15" s="17"/>
      <c r="AY15" s="17"/>
      <c r="AZ15" s="68">
        <f>AY15-AX15</f>
        <v>0</v>
      </c>
      <c r="BA15" s="17"/>
      <c r="BB15" s="17"/>
      <c r="BC15" s="68">
        <f>BB15-BA15</f>
        <v>0</v>
      </c>
      <c r="BD15" s="17"/>
      <c r="BE15" s="17"/>
      <c r="BF15" s="68">
        <f>BE15-BD15</f>
        <v>0</v>
      </c>
      <c r="BG15" s="17"/>
      <c r="BH15" s="17"/>
      <c r="BI15" s="68">
        <f>BH15-BG15</f>
        <v>0</v>
      </c>
      <c r="BJ15" s="17"/>
      <c r="BK15" s="17"/>
      <c r="BL15" s="68">
        <f>BK15-BJ15</f>
        <v>0</v>
      </c>
      <c r="BM15" s="15"/>
      <c r="BN15" s="17"/>
      <c r="BO15" s="68">
        <f>BN15-BM15</f>
        <v>0</v>
      </c>
    </row>
    <row r="16" spans="1:67" s="99" customFormat="1" ht="31.5" customHeight="1">
      <c r="A16" s="98"/>
      <c r="B16" s="4" t="s">
        <v>39</v>
      </c>
      <c r="C16" s="84">
        <v>12696600</v>
      </c>
      <c r="D16" s="84"/>
      <c r="E16" s="84">
        <v>12752883</v>
      </c>
      <c r="F16" s="96"/>
      <c r="G16" s="140">
        <f t="shared" si="0"/>
        <v>56283</v>
      </c>
      <c r="H16" s="17">
        <v>5355500</v>
      </c>
      <c r="I16" s="17">
        <v>5354910</v>
      </c>
      <c r="J16" s="68">
        <f>I16-H16</f>
        <v>-590</v>
      </c>
      <c r="K16" s="17">
        <v>1760200</v>
      </c>
      <c r="L16" s="17">
        <v>1758834</v>
      </c>
      <c r="M16" s="68">
        <f>L16-K16</f>
        <v>-1366</v>
      </c>
      <c r="N16" s="17">
        <v>725780</v>
      </c>
      <c r="O16" s="17">
        <v>782298</v>
      </c>
      <c r="P16" s="68">
        <f>O16-N16</f>
        <v>56518</v>
      </c>
      <c r="Q16" s="17">
        <v>223300</v>
      </c>
      <c r="R16" s="17">
        <v>222750</v>
      </c>
      <c r="S16" s="68">
        <f>R16-Q16</f>
        <v>-550</v>
      </c>
      <c r="T16" s="17">
        <v>874760</v>
      </c>
      <c r="U16" s="17">
        <v>874071</v>
      </c>
      <c r="V16" s="68">
        <f>U16-T16</f>
        <v>-689</v>
      </c>
      <c r="W16" s="17">
        <v>615660</v>
      </c>
      <c r="X16" s="17">
        <v>447282</v>
      </c>
      <c r="Y16" s="68">
        <f>X16-W16</f>
        <v>-168378</v>
      </c>
      <c r="Z16" s="11">
        <v>739850</v>
      </c>
      <c r="AA16" s="11">
        <v>739530</v>
      </c>
      <c r="AB16" s="68">
        <f>AA16-Z16</f>
        <v>-320</v>
      </c>
      <c r="AC16" s="17">
        <v>105280</v>
      </c>
      <c r="AD16" s="17">
        <v>105138</v>
      </c>
      <c r="AE16" s="68">
        <f>AD16-AC16</f>
        <v>-142</v>
      </c>
      <c r="AF16" s="17">
        <v>155500</v>
      </c>
      <c r="AG16" s="17">
        <v>155034</v>
      </c>
      <c r="AH16" s="64">
        <f>AG16-AF16</f>
        <v>-466</v>
      </c>
      <c r="AI16" s="17">
        <v>75840</v>
      </c>
      <c r="AJ16" s="17">
        <v>74844</v>
      </c>
      <c r="AK16" s="68">
        <f>AJ16-AI16</f>
        <v>-996</v>
      </c>
      <c r="AL16" s="17">
        <v>466620</v>
      </c>
      <c r="AM16" s="17">
        <v>465993</v>
      </c>
      <c r="AN16" s="68">
        <f>AM16-AL16</f>
        <v>-627</v>
      </c>
      <c r="AO16" s="17">
        <v>335200</v>
      </c>
      <c r="AP16" s="17">
        <v>363528</v>
      </c>
      <c r="AQ16" s="68">
        <f>AP16-AO16</f>
        <v>28328</v>
      </c>
      <c r="AR16" s="17">
        <v>120750</v>
      </c>
      <c r="AS16" s="17">
        <v>119394</v>
      </c>
      <c r="AT16" s="68">
        <f>AS16-AR16</f>
        <v>-1356</v>
      </c>
      <c r="AU16" s="17">
        <v>172620</v>
      </c>
      <c r="AV16" s="17">
        <v>171963</v>
      </c>
      <c r="AW16" s="68">
        <f>AV16-AU16</f>
        <v>-657</v>
      </c>
      <c r="AX16" s="17">
        <v>129530</v>
      </c>
      <c r="AY16" s="17">
        <v>128304</v>
      </c>
      <c r="AZ16" s="68">
        <f>AY16-AX16</f>
        <v>-1226</v>
      </c>
      <c r="BA16" s="17">
        <v>159350</v>
      </c>
      <c r="BB16" s="17">
        <v>199584</v>
      </c>
      <c r="BC16" s="68">
        <f>BB16-BA16</f>
        <v>40234</v>
      </c>
      <c r="BD16" s="17">
        <v>48420</v>
      </c>
      <c r="BE16" s="17">
        <v>47223</v>
      </c>
      <c r="BF16" s="68">
        <f>BE16-BD16</f>
        <v>-1197</v>
      </c>
      <c r="BG16" s="17"/>
      <c r="BH16" s="17"/>
      <c r="BI16" s="68">
        <f>BH16-BG16</f>
        <v>0</v>
      </c>
      <c r="BJ16" s="17">
        <v>89720</v>
      </c>
      <c r="BK16" s="17">
        <v>89100</v>
      </c>
      <c r="BL16" s="68">
        <f>BK16-BJ16</f>
        <v>-620</v>
      </c>
      <c r="BM16" s="17">
        <v>542720</v>
      </c>
      <c r="BN16" s="17">
        <v>653103</v>
      </c>
      <c r="BO16" s="68">
        <f>BN16-BM16</f>
        <v>110383</v>
      </c>
    </row>
    <row r="17" spans="1:67" ht="32.25" customHeight="1">
      <c r="A17" s="2"/>
      <c r="B17" s="4" t="s">
        <v>40</v>
      </c>
      <c r="C17" s="84">
        <v>16000000</v>
      </c>
      <c r="D17" s="96"/>
      <c r="E17" s="84">
        <v>16000000</v>
      </c>
      <c r="F17" s="96"/>
      <c r="G17" s="140">
        <f t="shared" si="0"/>
        <v>0</v>
      </c>
      <c r="H17" s="17">
        <v>2563866</v>
      </c>
      <c r="I17" s="17">
        <v>2644050</v>
      </c>
      <c r="J17" s="68">
        <f>I17-H17</f>
        <v>80184</v>
      </c>
      <c r="K17" s="17">
        <v>6020713</v>
      </c>
      <c r="L17" s="17">
        <v>6252120</v>
      </c>
      <c r="M17" s="68">
        <f>L17-K17</f>
        <v>231407</v>
      </c>
      <c r="N17" s="17">
        <v>1933257</v>
      </c>
      <c r="O17" s="17">
        <v>1502200</v>
      </c>
      <c r="P17" s="68">
        <f>O17-N17</f>
        <v>-431057</v>
      </c>
      <c r="Q17" s="17"/>
      <c r="R17" s="17"/>
      <c r="S17" s="68">
        <f>R17-Q17</f>
        <v>0</v>
      </c>
      <c r="T17" s="17">
        <v>621404</v>
      </c>
      <c r="U17" s="17">
        <v>599000</v>
      </c>
      <c r="V17" s="68">
        <f>U17-T17</f>
        <v>-22404</v>
      </c>
      <c r="W17" s="17">
        <v>1150748</v>
      </c>
      <c r="X17" s="17">
        <v>1085700</v>
      </c>
      <c r="Y17" s="68">
        <f>X17-W17</f>
        <v>-65048</v>
      </c>
      <c r="Z17" s="11"/>
      <c r="AA17" s="11"/>
      <c r="AB17" s="68">
        <f>AA17-Z17</f>
        <v>0</v>
      </c>
      <c r="AC17" s="17"/>
      <c r="AD17" s="17"/>
      <c r="AE17" s="68">
        <f>AD17-AC17</f>
        <v>0</v>
      </c>
      <c r="AF17" s="17">
        <v>1242808</v>
      </c>
      <c r="AG17" s="17">
        <v>1684700</v>
      </c>
      <c r="AH17" s="64">
        <f>AG17-AF17</f>
        <v>441892</v>
      </c>
      <c r="AI17" s="17"/>
      <c r="AJ17" s="17"/>
      <c r="AK17" s="68">
        <f>AJ17-AI17</f>
        <v>0</v>
      </c>
      <c r="AL17" s="17"/>
      <c r="AM17" s="17"/>
      <c r="AN17" s="68">
        <f>AM17-AL17</f>
        <v>0</v>
      </c>
      <c r="AO17" s="17">
        <v>676640</v>
      </c>
      <c r="AP17" s="17"/>
      <c r="AQ17" s="68">
        <f>AP17-AO17</f>
        <v>-676640</v>
      </c>
      <c r="AR17" s="17">
        <v>151899</v>
      </c>
      <c r="AS17" s="17">
        <v>187190</v>
      </c>
      <c r="AT17" s="68">
        <f>AS17-AR17</f>
        <v>35291</v>
      </c>
      <c r="AU17" s="17"/>
      <c r="AV17" s="17"/>
      <c r="AW17" s="68">
        <f>AV17-AU17</f>
        <v>0</v>
      </c>
      <c r="AX17" s="17"/>
      <c r="AY17" s="17"/>
      <c r="AZ17" s="68">
        <f>AY17-AX17</f>
        <v>0</v>
      </c>
      <c r="BA17" s="17"/>
      <c r="BB17" s="17"/>
      <c r="BC17" s="68">
        <f>BB17-BA17</f>
        <v>0</v>
      </c>
      <c r="BD17" s="17"/>
      <c r="BE17" s="17"/>
      <c r="BF17" s="68">
        <f>BE17-BD17</f>
        <v>0</v>
      </c>
      <c r="BG17" s="17"/>
      <c r="BH17" s="17"/>
      <c r="BI17" s="68">
        <f>BH17-BG17</f>
        <v>0</v>
      </c>
      <c r="BJ17" s="17">
        <v>349827</v>
      </c>
      <c r="BK17" s="17">
        <v>355660</v>
      </c>
      <c r="BL17" s="68">
        <f>BK17-BJ17</f>
        <v>5833</v>
      </c>
      <c r="BM17" s="17">
        <v>1288838</v>
      </c>
      <c r="BN17" s="17">
        <v>1689380</v>
      </c>
      <c r="BO17" s="68">
        <f>BN17-BM17</f>
        <v>400542</v>
      </c>
    </row>
    <row r="18" spans="1:67" ht="32.25" customHeight="1">
      <c r="A18" s="2"/>
      <c r="B18" s="4" t="s">
        <v>41</v>
      </c>
      <c r="C18" s="84"/>
      <c r="D18" s="96"/>
      <c r="E18" s="84">
        <v>32000000</v>
      </c>
      <c r="F18" s="84">
        <v>32000000</v>
      </c>
      <c r="G18" s="140"/>
      <c r="H18" s="17"/>
      <c r="I18" s="84"/>
      <c r="J18" s="68"/>
      <c r="K18" s="17"/>
      <c r="L18" s="17"/>
      <c r="M18" s="68"/>
      <c r="N18" s="17"/>
      <c r="O18" s="17"/>
      <c r="P18" s="68"/>
      <c r="Q18" s="17"/>
      <c r="R18" s="17"/>
      <c r="S18" s="68"/>
      <c r="T18" s="17"/>
      <c r="U18" s="17"/>
      <c r="V18" s="68"/>
      <c r="W18" s="17"/>
      <c r="X18" s="17"/>
      <c r="Y18" s="68"/>
      <c r="Z18" s="11"/>
      <c r="AA18" s="11"/>
      <c r="AB18" s="68"/>
      <c r="AC18" s="17"/>
      <c r="AD18" s="17"/>
      <c r="AE18" s="68"/>
      <c r="AF18" s="17"/>
      <c r="AG18" s="17"/>
      <c r="AH18" s="64"/>
      <c r="AI18" s="17"/>
      <c r="AJ18" s="17"/>
      <c r="AK18" s="68"/>
      <c r="AL18" s="17"/>
      <c r="AM18" s="17"/>
      <c r="AN18" s="68"/>
      <c r="AO18" s="17"/>
      <c r="AP18" s="17"/>
      <c r="AQ18" s="68"/>
      <c r="AR18" s="17"/>
      <c r="AS18" s="17"/>
      <c r="AT18" s="68"/>
      <c r="AU18" s="17"/>
      <c r="AV18" s="17"/>
      <c r="AW18" s="68"/>
      <c r="AX18" s="17"/>
      <c r="AY18" s="17"/>
      <c r="AZ18" s="68"/>
      <c r="BA18" s="17"/>
      <c r="BB18" s="17"/>
      <c r="BC18" s="68"/>
      <c r="BD18" s="17"/>
      <c r="BE18" s="17"/>
      <c r="BF18" s="68"/>
      <c r="BG18" s="17"/>
      <c r="BH18" s="17"/>
      <c r="BI18" s="68"/>
      <c r="BJ18" s="17"/>
      <c r="BK18" s="17"/>
      <c r="BL18" s="68"/>
      <c r="BM18" s="17"/>
      <c r="BN18" s="17"/>
      <c r="BO18" s="68"/>
    </row>
    <row r="19" spans="1:67" s="99" customFormat="1" ht="31.5" customHeight="1">
      <c r="A19" s="98"/>
      <c r="B19" s="4" t="s">
        <v>42</v>
      </c>
      <c r="C19" s="84">
        <v>14865984</v>
      </c>
      <c r="D19" s="84"/>
      <c r="E19" s="84">
        <v>292828814</v>
      </c>
      <c r="F19" s="96"/>
      <c r="G19" s="140">
        <f t="shared" si="0"/>
        <v>277962830</v>
      </c>
      <c r="H19" s="17">
        <v>14865984</v>
      </c>
      <c r="I19" s="84">
        <v>292828814</v>
      </c>
      <c r="J19" s="68">
        <f>I19-H19</f>
        <v>277962830</v>
      </c>
      <c r="K19" s="17"/>
      <c r="L19" s="17"/>
      <c r="M19" s="68">
        <f>L19-K19</f>
        <v>0</v>
      </c>
      <c r="N19" s="17"/>
      <c r="O19" s="17"/>
      <c r="P19" s="68">
        <f>O19-N19</f>
        <v>0</v>
      </c>
      <c r="Q19" s="17"/>
      <c r="R19" s="17"/>
      <c r="S19" s="68">
        <f>R19-Q19</f>
        <v>0</v>
      </c>
      <c r="T19" s="17"/>
      <c r="U19" s="17"/>
      <c r="V19" s="68">
        <f>U19-T19</f>
        <v>0</v>
      </c>
      <c r="W19" s="17"/>
      <c r="X19" s="17"/>
      <c r="Y19" s="68">
        <f>X19-W19</f>
        <v>0</v>
      </c>
      <c r="Z19" s="20"/>
      <c r="AA19" s="20"/>
      <c r="AB19" s="68">
        <f>AA19-Z19</f>
        <v>0</v>
      </c>
      <c r="AC19" s="17"/>
      <c r="AD19" s="17"/>
      <c r="AE19" s="68">
        <f>AD19-AC19</f>
        <v>0</v>
      </c>
      <c r="AF19" s="17"/>
      <c r="AG19" s="17"/>
      <c r="AH19" s="64">
        <f>AG19-AF19</f>
        <v>0</v>
      </c>
      <c r="AI19" s="17"/>
      <c r="AJ19" s="17"/>
      <c r="AK19" s="68">
        <f>AJ19-AI19</f>
        <v>0</v>
      </c>
      <c r="AL19" s="17"/>
      <c r="AM19" s="17"/>
      <c r="AN19" s="68">
        <f>AM19-AL19</f>
        <v>0</v>
      </c>
      <c r="AO19" s="17"/>
      <c r="AP19" s="17"/>
      <c r="AQ19" s="68">
        <f>AP19-AO19</f>
        <v>0</v>
      </c>
      <c r="AR19" s="17"/>
      <c r="AS19" s="17"/>
      <c r="AT19" s="68">
        <f>AS19-AR19</f>
        <v>0</v>
      </c>
      <c r="AU19" s="17"/>
      <c r="AV19" s="17"/>
      <c r="AW19" s="68">
        <f>AV19-AU19</f>
        <v>0</v>
      </c>
      <c r="AX19" s="17"/>
      <c r="AY19" s="17"/>
      <c r="AZ19" s="68">
        <f>AY19-AX19</f>
        <v>0</v>
      </c>
      <c r="BA19" s="17"/>
      <c r="BB19" s="17"/>
      <c r="BC19" s="68">
        <f>BB19-BA19</f>
        <v>0</v>
      </c>
      <c r="BD19" s="17"/>
      <c r="BE19" s="17"/>
      <c r="BF19" s="68">
        <f>BE19-BD19</f>
        <v>0</v>
      </c>
      <c r="BG19" s="17"/>
      <c r="BH19" s="17"/>
      <c r="BI19" s="68">
        <f>BH19-BG19</f>
        <v>0</v>
      </c>
      <c r="BJ19" s="17"/>
      <c r="BK19" s="17"/>
      <c r="BL19" s="68">
        <f>BK19-BJ19</f>
        <v>0</v>
      </c>
      <c r="BM19" s="17"/>
      <c r="BN19" s="17"/>
      <c r="BO19" s="68">
        <f>BN19-BM19</f>
        <v>0</v>
      </c>
    </row>
    <row r="20" spans="1:67" ht="30.75" customHeight="1">
      <c r="A20" s="2"/>
      <c r="B20" s="4" t="s">
        <v>43</v>
      </c>
      <c r="C20" s="84">
        <v>79632749</v>
      </c>
      <c r="D20" s="84">
        <v>79632749</v>
      </c>
      <c r="E20" s="84">
        <v>71202600</v>
      </c>
      <c r="F20" s="84">
        <v>71202600</v>
      </c>
      <c r="G20" s="140">
        <f t="shared" si="0"/>
        <v>-8430149</v>
      </c>
      <c r="H20" s="83"/>
      <c r="I20" s="83"/>
      <c r="J20" s="68">
        <f>I20-H20</f>
        <v>0</v>
      </c>
      <c r="K20" s="83"/>
      <c r="L20" s="83"/>
      <c r="M20" s="68">
        <f>L20-K20</f>
        <v>0</v>
      </c>
      <c r="N20" s="83"/>
      <c r="O20" s="83"/>
      <c r="P20" s="68">
        <f>O20-N20</f>
        <v>0</v>
      </c>
      <c r="Q20" s="17"/>
      <c r="R20" s="17"/>
      <c r="S20" s="68">
        <f>R20-Q20</f>
        <v>0</v>
      </c>
      <c r="T20" s="17"/>
      <c r="U20" s="17"/>
      <c r="V20" s="68">
        <f>U20-T20</f>
        <v>0</v>
      </c>
      <c r="W20" s="17"/>
      <c r="X20" s="17"/>
      <c r="Y20" s="68">
        <f>X20-W20</f>
        <v>0</v>
      </c>
      <c r="Z20" s="11"/>
      <c r="AA20" s="11"/>
      <c r="AB20" s="68">
        <f>AA20-Z20</f>
        <v>0</v>
      </c>
      <c r="AC20" s="17"/>
      <c r="AD20" s="17"/>
      <c r="AE20" s="68">
        <f>AD20-AC20</f>
        <v>0</v>
      </c>
      <c r="AF20" s="17"/>
      <c r="AG20" s="17"/>
      <c r="AH20" s="64">
        <f>AG20-AF20</f>
        <v>0</v>
      </c>
      <c r="AI20" s="17"/>
      <c r="AJ20" s="17"/>
      <c r="AK20" s="68">
        <f>AJ20-AI20</f>
        <v>0</v>
      </c>
      <c r="AL20" s="17"/>
      <c r="AM20" s="17"/>
      <c r="AN20" s="68">
        <f>AM20-AL20</f>
        <v>0</v>
      </c>
      <c r="AO20" s="17"/>
      <c r="AP20" s="17"/>
      <c r="AQ20" s="68">
        <f>AP20-AO20</f>
        <v>0</v>
      </c>
      <c r="AR20" s="17"/>
      <c r="AS20" s="17"/>
      <c r="AT20" s="68">
        <f>AS20-AR20</f>
        <v>0</v>
      </c>
      <c r="AU20" s="17"/>
      <c r="AV20" s="17"/>
      <c r="AW20" s="68">
        <f>AV20-AU20</f>
        <v>0</v>
      </c>
      <c r="AX20" s="17"/>
      <c r="AY20" s="17"/>
      <c r="AZ20" s="68">
        <f>AY20-AX20</f>
        <v>0</v>
      </c>
      <c r="BA20" s="17"/>
      <c r="BB20" s="17"/>
      <c r="BC20" s="68">
        <f>BB20-BA20</f>
        <v>0</v>
      </c>
      <c r="BD20" s="17"/>
      <c r="BE20" s="17"/>
      <c r="BF20" s="68">
        <f>BE20-BD20</f>
        <v>0</v>
      </c>
      <c r="BG20" s="17"/>
      <c r="BH20" s="17"/>
      <c r="BI20" s="68">
        <f>BH20-BG20</f>
        <v>0</v>
      </c>
      <c r="BJ20" s="17"/>
      <c r="BK20" s="17"/>
      <c r="BL20" s="68">
        <f>BK20-BJ20</f>
        <v>0</v>
      </c>
      <c r="BM20" s="17"/>
      <c r="BN20" s="17"/>
      <c r="BO20" s="68">
        <f>BN20-BM20</f>
        <v>0</v>
      </c>
    </row>
    <row r="21" spans="1:67" ht="47.25" customHeight="1">
      <c r="A21" s="2"/>
      <c r="B21" s="4" t="s">
        <v>44</v>
      </c>
      <c r="C21" s="84">
        <v>6000000</v>
      </c>
      <c r="D21" s="84">
        <v>6000000</v>
      </c>
      <c r="E21" s="84">
        <v>6674000</v>
      </c>
      <c r="F21" s="84">
        <v>6674000</v>
      </c>
      <c r="G21" s="140">
        <f t="shared" si="0"/>
        <v>674000</v>
      </c>
      <c r="H21" s="83"/>
      <c r="I21" s="83"/>
      <c r="J21" s="68">
        <f>I21-H21</f>
        <v>0</v>
      </c>
      <c r="K21" s="83"/>
      <c r="L21" s="83"/>
      <c r="M21" s="68">
        <f>L21-K21</f>
        <v>0</v>
      </c>
      <c r="N21" s="83"/>
      <c r="O21" s="83"/>
      <c r="P21" s="68">
        <f>O21-N21</f>
        <v>0</v>
      </c>
      <c r="Q21" s="17"/>
      <c r="R21" s="17"/>
      <c r="S21" s="68">
        <f>R21-Q21</f>
        <v>0</v>
      </c>
      <c r="T21" s="17"/>
      <c r="U21" s="17"/>
      <c r="V21" s="68">
        <f>U21-T21</f>
        <v>0</v>
      </c>
      <c r="W21" s="17"/>
      <c r="X21" s="17"/>
      <c r="Y21" s="68">
        <f>X21-W21</f>
        <v>0</v>
      </c>
      <c r="Z21" s="11"/>
      <c r="AA21" s="11"/>
      <c r="AB21" s="68">
        <f>AA21-Z21</f>
        <v>0</v>
      </c>
      <c r="AC21" s="17"/>
      <c r="AD21" s="17"/>
      <c r="AE21" s="68">
        <f>AD21-AC21</f>
        <v>0</v>
      </c>
      <c r="AF21" s="17"/>
      <c r="AG21" s="17"/>
      <c r="AH21" s="64">
        <f>AG21-AF21</f>
        <v>0</v>
      </c>
      <c r="AI21" s="17"/>
      <c r="AJ21" s="17"/>
      <c r="AK21" s="68">
        <f>AJ21-AI21</f>
        <v>0</v>
      </c>
      <c r="AL21" s="17"/>
      <c r="AM21" s="17"/>
      <c r="AN21" s="68">
        <f>AM21-AL21</f>
        <v>0</v>
      </c>
      <c r="AO21" s="17"/>
      <c r="AP21" s="17"/>
      <c r="AQ21" s="68">
        <f>AP21-AO21</f>
        <v>0</v>
      </c>
      <c r="AR21" s="17"/>
      <c r="AS21" s="17"/>
      <c r="AT21" s="68">
        <f>AS21-AR21</f>
        <v>0</v>
      </c>
      <c r="AU21" s="17"/>
      <c r="AV21" s="17"/>
      <c r="AW21" s="68">
        <f>AV21-AU21</f>
        <v>0</v>
      </c>
      <c r="AX21" s="17"/>
      <c r="AY21" s="17"/>
      <c r="AZ21" s="68">
        <f>AY21-AX21</f>
        <v>0</v>
      </c>
      <c r="BA21" s="17"/>
      <c r="BB21" s="17"/>
      <c r="BC21" s="68">
        <f>BB21-BA21</f>
        <v>0</v>
      </c>
      <c r="BD21" s="17"/>
      <c r="BE21" s="17"/>
      <c r="BF21" s="68">
        <f>BE21-BD21</f>
        <v>0</v>
      </c>
      <c r="BG21" s="17"/>
      <c r="BH21" s="17"/>
      <c r="BI21" s="68">
        <f>BH21-BG21</f>
        <v>0</v>
      </c>
      <c r="BJ21" s="17"/>
      <c r="BK21" s="17"/>
      <c r="BL21" s="68">
        <f>BK21-BJ21</f>
        <v>0</v>
      </c>
      <c r="BM21" s="17"/>
      <c r="BN21" s="17"/>
      <c r="BO21" s="68">
        <f>BN21-BM21</f>
        <v>0</v>
      </c>
    </row>
    <row r="22" spans="1:67" ht="31.5" customHeight="1">
      <c r="A22" s="2"/>
      <c r="B22" s="4" t="s">
        <v>45</v>
      </c>
      <c r="C22" s="84"/>
      <c r="D22" s="84"/>
      <c r="E22" s="84">
        <v>20000000</v>
      </c>
      <c r="F22" s="84">
        <v>20000000</v>
      </c>
      <c r="G22" s="140"/>
      <c r="H22" s="83"/>
      <c r="I22" s="83"/>
      <c r="J22" s="68"/>
      <c r="K22" s="83"/>
      <c r="L22" s="83"/>
      <c r="M22" s="68"/>
      <c r="N22" s="83"/>
      <c r="O22" s="83"/>
      <c r="P22" s="68"/>
      <c r="Q22" s="17"/>
      <c r="R22" s="17"/>
      <c r="S22" s="68"/>
      <c r="T22" s="17"/>
      <c r="U22" s="17"/>
      <c r="V22" s="68"/>
      <c r="W22" s="17"/>
      <c r="X22" s="17"/>
      <c r="Y22" s="68"/>
      <c r="Z22" s="11"/>
      <c r="AA22" s="11"/>
      <c r="AB22" s="68"/>
      <c r="AC22" s="17"/>
      <c r="AD22" s="17"/>
      <c r="AE22" s="68"/>
      <c r="AF22" s="17"/>
      <c r="AG22" s="17"/>
      <c r="AH22" s="64"/>
      <c r="AI22" s="17"/>
      <c r="AJ22" s="17"/>
      <c r="AK22" s="68"/>
      <c r="AL22" s="17"/>
      <c r="AM22" s="17"/>
      <c r="AN22" s="68"/>
      <c r="AO22" s="17"/>
      <c r="AP22" s="17"/>
      <c r="AQ22" s="68"/>
      <c r="AR22" s="17"/>
      <c r="AS22" s="17"/>
      <c r="AT22" s="68"/>
      <c r="AU22" s="17"/>
      <c r="AV22" s="17"/>
      <c r="AW22" s="68"/>
      <c r="AX22" s="17"/>
      <c r="AY22" s="17"/>
      <c r="AZ22" s="68"/>
      <c r="BA22" s="17"/>
      <c r="BB22" s="17"/>
      <c r="BC22" s="68"/>
      <c r="BD22" s="17"/>
      <c r="BE22" s="17"/>
      <c r="BF22" s="68"/>
      <c r="BG22" s="17"/>
      <c r="BH22" s="17"/>
      <c r="BI22" s="68"/>
      <c r="BJ22" s="17"/>
      <c r="BK22" s="17"/>
      <c r="BL22" s="68"/>
      <c r="BM22" s="17"/>
      <c r="BN22" s="17"/>
      <c r="BO22" s="68"/>
    </row>
    <row r="23" spans="1:67" s="92" customFormat="1" ht="15.75" customHeight="1">
      <c r="A23" s="2"/>
      <c r="B23" s="8" t="s">
        <v>46</v>
      </c>
      <c r="C23" s="15">
        <v>404007580</v>
      </c>
      <c r="D23" s="15">
        <v>404007580</v>
      </c>
      <c r="E23" s="15">
        <v>59721000</v>
      </c>
      <c r="F23" s="15">
        <v>59721000</v>
      </c>
      <c r="G23" s="140">
        <f t="shared" si="0"/>
        <v>-344286580</v>
      </c>
      <c r="H23" s="15"/>
      <c r="I23" s="15"/>
      <c r="J23" s="68">
        <f>I23-H23</f>
        <v>0</v>
      </c>
      <c r="K23" s="17"/>
      <c r="L23" s="17"/>
      <c r="M23" s="68">
        <f>L23-K23</f>
        <v>0</v>
      </c>
      <c r="N23" s="17"/>
      <c r="O23" s="17"/>
      <c r="P23" s="68">
        <f>O23-N23</f>
        <v>0</v>
      </c>
      <c r="Q23" s="17"/>
      <c r="R23" s="17"/>
      <c r="S23" s="68">
        <f>R23-Q23</f>
        <v>0</v>
      </c>
      <c r="T23" s="17"/>
      <c r="U23" s="17"/>
      <c r="V23" s="68">
        <f>U23-T23</f>
        <v>0</v>
      </c>
      <c r="W23" s="17"/>
      <c r="X23" s="17"/>
      <c r="Y23" s="68">
        <f>X23-W23</f>
        <v>0</v>
      </c>
      <c r="Z23" s="11"/>
      <c r="AA23" s="11"/>
      <c r="AB23" s="68">
        <f>AA23-Z23</f>
        <v>0</v>
      </c>
      <c r="AC23" s="17"/>
      <c r="AD23" s="17"/>
      <c r="AE23" s="68">
        <f>AD23-AC23</f>
        <v>0</v>
      </c>
      <c r="AF23" s="17"/>
      <c r="AG23" s="17"/>
      <c r="AH23" s="64">
        <f>AG23-AF23</f>
        <v>0</v>
      </c>
      <c r="AI23" s="17"/>
      <c r="AJ23" s="17"/>
      <c r="AK23" s="68">
        <f>AJ23-AI23</f>
        <v>0</v>
      </c>
      <c r="AL23" s="11"/>
      <c r="AM23" s="11"/>
      <c r="AN23" s="68">
        <f>AM23-AL23</f>
        <v>0</v>
      </c>
      <c r="AO23" s="17"/>
      <c r="AP23" s="17"/>
      <c r="AQ23" s="68">
        <f>AP23-AO23</f>
        <v>0</v>
      </c>
      <c r="AR23" s="17"/>
      <c r="AS23" s="17"/>
      <c r="AT23" s="68">
        <f>AS23-AR23</f>
        <v>0</v>
      </c>
      <c r="AU23" s="17"/>
      <c r="AV23" s="17"/>
      <c r="AW23" s="68">
        <f>AV23-AU23</f>
        <v>0</v>
      </c>
      <c r="AX23" s="17"/>
      <c r="AY23" s="17"/>
      <c r="AZ23" s="68">
        <f>AY23-AX23</f>
        <v>0</v>
      </c>
      <c r="BA23" s="17"/>
      <c r="BB23" s="17"/>
      <c r="BC23" s="68">
        <f>BB23-BA23</f>
        <v>0</v>
      </c>
      <c r="BD23" s="17"/>
      <c r="BE23" s="17"/>
      <c r="BF23" s="68">
        <f>BE23-BD23</f>
        <v>0</v>
      </c>
      <c r="BG23" s="17"/>
      <c r="BH23" s="17"/>
      <c r="BI23" s="68">
        <f>BH23-BG23</f>
        <v>0</v>
      </c>
      <c r="BJ23" s="17"/>
      <c r="BK23" s="17"/>
      <c r="BL23" s="68">
        <f>BK23-BJ23</f>
        <v>0</v>
      </c>
      <c r="BM23" s="15"/>
      <c r="BN23" s="15"/>
      <c r="BO23" s="68">
        <f>BN23-BM23</f>
        <v>0</v>
      </c>
    </row>
    <row r="24" spans="1:67" s="99" customFormat="1" ht="31.5" customHeight="1">
      <c r="A24" s="98"/>
      <c r="B24" s="4" t="s">
        <v>47</v>
      </c>
      <c r="C24" s="15">
        <v>2190113</v>
      </c>
      <c r="D24" s="15">
        <v>2190113</v>
      </c>
      <c r="E24" s="84">
        <v>2190113</v>
      </c>
      <c r="F24" s="84">
        <v>2190113</v>
      </c>
      <c r="G24" s="140">
        <f t="shared" si="0"/>
        <v>0</v>
      </c>
      <c r="H24" s="17"/>
      <c r="I24" s="17"/>
      <c r="J24" s="68">
        <f>I24-H24</f>
        <v>0</v>
      </c>
      <c r="K24" s="17"/>
      <c r="L24" s="17"/>
      <c r="M24" s="68">
        <f>L24-K24</f>
        <v>0</v>
      </c>
      <c r="N24" s="17"/>
      <c r="O24" s="17"/>
      <c r="P24" s="68"/>
      <c r="Q24" s="17"/>
      <c r="R24" s="17"/>
      <c r="S24" s="68"/>
      <c r="T24" s="17"/>
      <c r="U24" s="17"/>
      <c r="V24" s="68"/>
      <c r="W24" s="17"/>
      <c r="X24" s="17"/>
      <c r="Y24" s="68"/>
      <c r="Z24" s="20"/>
      <c r="AA24" s="20"/>
      <c r="AB24" s="68"/>
      <c r="AC24" s="17"/>
      <c r="AD24" s="17"/>
      <c r="AE24" s="68"/>
      <c r="AF24" s="17"/>
      <c r="AG24" s="17"/>
      <c r="AH24" s="64"/>
      <c r="AI24" s="17"/>
      <c r="AJ24" s="17"/>
      <c r="AK24" s="68"/>
      <c r="AL24" s="17"/>
      <c r="AM24" s="17"/>
      <c r="AN24" s="68"/>
      <c r="AO24" s="17"/>
      <c r="AP24" s="17"/>
      <c r="AQ24" s="68"/>
      <c r="AR24" s="17"/>
      <c r="AS24" s="17"/>
      <c r="AT24" s="68"/>
      <c r="AU24" s="17"/>
      <c r="AV24" s="17"/>
      <c r="AW24" s="68"/>
      <c r="AX24" s="17"/>
      <c r="AY24" s="17"/>
      <c r="AZ24" s="68"/>
      <c r="BA24" s="17"/>
      <c r="BB24" s="17"/>
      <c r="BC24" s="68"/>
      <c r="BD24" s="17"/>
      <c r="BE24" s="17"/>
      <c r="BF24" s="68"/>
      <c r="BG24" s="17"/>
      <c r="BH24" s="17"/>
      <c r="BI24" s="68"/>
      <c r="BJ24" s="17"/>
      <c r="BK24" s="17"/>
      <c r="BL24" s="68"/>
      <c r="BM24" s="17"/>
      <c r="BN24" s="17"/>
      <c r="BO24" s="68"/>
    </row>
    <row r="25" spans="1:67" ht="30.75" customHeight="1">
      <c r="A25" s="2"/>
      <c r="B25" s="4" t="s">
        <v>48</v>
      </c>
      <c r="C25" s="84">
        <v>175000</v>
      </c>
      <c r="D25" s="96"/>
      <c r="E25" s="84">
        <v>350000</v>
      </c>
      <c r="F25" s="84"/>
      <c r="G25" s="140">
        <f t="shared" si="0"/>
        <v>175000</v>
      </c>
      <c r="H25" s="17"/>
      <c r="I25" s="17"/>
      <c r="J25" s="68">
        <f>I25-H25</f>
        <v>0</v>
      </c>
      <c r="K25" s="17"/>
      <c r="L25" s="17">
        <v>70000</v>
      </c>
      <c r="M25" s="68">
        <f>L25-K25</f>
        <v>70000</v>
      </c>
      <c r="N25" s="17"/>
      <c r="O25" s="17"/>
      <c r="P25" s="68">
        <f>O25-N25</f>
        <v>0</v>
      </c>
      <c r="Q25" s="17"/>
      <c r="R25" s="17">
        <v>140000</v>
      </c>
      <c r="S25" s="68">
        <f>R25-Q25</f>
        <v>140000</v>
      </c>
      <c r="T25" s="17"/>
      <c r="U25" s="17"/>
      <c r="V25" s="68">
        <f>U25-T25</f>
        <v>0</v>
      </c>
      <c r="W25" s="17"/>
      <c r="X25" s="17">
        <v>70000</v>
      </c>
      <c r="Y25" s="68">
        <f>X25-W25</f>
        <v>70000</v>
      </c>
      <c r="Z25" s="11">
        <v>59000</v>
      </c>
      <c r="AA25" s="11"/>
      <c r="AB25" s="68">
        <f>AA25-Z25</f>
        <v>-59000</v>
      </c>
      <c r="AC25" s="17"/>
      <c r="AD25" s="17">
        <v>70000</v>
      </c>
      <c r="AE25" s="68">
        <f>AD25-AC25</f>
        <v>70000</v>
      </c>
      <c r="AF25" s="17"/>
      <c r="AG25" s="17"/>
      <c r="AH25" s="64">
        <f>AG25-AF25</f>
        <v>0</v>
      </c>
      <c r="AI25" s="17">
        <v>58000</v>
      </c>
      <c r="AJ25" s="17"/>
      <c r="AK25" s="68">
        <f>AJ25-AI25</f>
        <v>-58000</v>
      </c>
      <c r="AL25" s="11"/>
      <c r="AM25" s="11"/>
      <c r="AN25" s="68">
        <f>AM25-AL25</f>
        <v>0</v>
      </c>
      <c r="AO25" s="17"/>
      <c r="AP25" s="17"/>
      <c r="AQ25" s="68">
        <f>AP25-AO25</f>
        <v>0</v>
      </c>
      <c r="AR25" s="17"/>
      <c r="AS25" s="17"/>
      <c r="AT25" s="68">
        <f>AS25-AR25</f>
        <v>0</v>
      </c>
      <c r="AU25" s="17"/>
      <c r="AV25" s="17"/>
      <c r="AW25" s="68">
        <f>AV25-AU25</f>
        <v>0</v>
      </c>
      <c r="AX25" s="17"/>
      <c r="AY25" s="17"/>
      <c r="AZ25" s="68">
        <f>AY25-AX25</f>
        <v>0</v>
      </c>
      <c r="BA25" s="17">
        <v>58000</v>
      </c>
      <c r="BB25" s="17"/>
      <c r="BC25" s="68">
        <f>BB25-BA25</f>
        <v>-58000</v>
      </c>
      <c r="BD25" s="17"/>
      <c r="BE25" s="17"/>
      <c r="BF25" s="68">
        <f>BE25-BD25</f>
        <v>0</v>
      </c>
      <c r="BG25" s="17"/>
      <c r="BH25" s="17"/>
      <c r="BI25" s="68">
        <f>BH25-BG25</f>
        <v>0</v>
      </c>
      <c r="BJ25" s="17"/>
      <c r="BK25" s="17"/>
      <c r="BL25" s="68">
        <f>BK25-BJ25</f>
        <v>0</v>
      </c>
      <c r="BM25" s="17"/>
      <c r="BN25" s="17"/>
      <c r="BO25" s="68">
        <f>BN25-BM25</f>
        <v>0</v>
      </c>
    </row>
    <row r="26" spans="1:67" ht="30.75" customHeight="1">
      <c r="A26" s="2"/>
      <c r="B26" s="4" t="s">
        <v>49</v>
      </c>
      <c r="C26" s="84"/>
      <c r="D26" s="96"/>
      <c r="E26" s="84">
        <v>4678733</v>
      </c>
      <c r="F26" s="84">
        <v>4678733</v>
      </c>
      <c r="G26" s="140"/>
      <c r="H26" s="17"/>
      <c r="I26" s="17"/>
      <c r="J26" s="68"/>
      <c r="K26" s="17"/>
      <c r="L26" s="17"/>
      <c r="M26" s="68"/>
      <c r="N26" s="17"/>
      <c r="O26" s="17"/>
      <c r="P26" s="68"/>
      <c r="Q26" s="17"/>
      <c r="R26" s="17"/>
      <c r="S26" s="68"/>
      <c r="T26" s="17"/>
      <c r="U26" s="17"/>
      <c r="V26" s="68"/>
      <c r="W26" s="17"/>
      <c r="X26" s="17"/>
      <c r="Y26" s="68"/>
      <c r="Z26" s="11"/>
      <c r="AA26" s="11"/>
      <c r="AB26" s="68"/>
      <c r="AC26" s="17"/>
      <c r="AD26" s="17"/>
      <c r="AE26" s="68"/>
      <c r="AF26" s="17"/>
      <c r="AG26" s="17"/>
      <c r="AH26" s="64"/>
      <c r="AI26" s="17"/>
      <c r="AJ26" s="17"/>
      <c r="AK26" s="68"/>
      <c r="AL26" s="11"/>
      <c r="AM26" s="11"/>
      <c r="AN26" s="68"/>
      <c r="AO26" s="17"/>
      <c r="AP26" s="17"/>
      <c r="AQ26" s="68"/>
      <c r="AR26" s="17"/>
      <c r="AS26" s="17"/>
      <c r="AT26" s="68"/>
      <c r="AU26" s="17"/>
      <c r="AV26" s="17"/>
      <c r="AW26" s="68"/>
      <c r="AX26" s="17"/>
      <c r="AY26" s="17"/>
      <c r="AZ26" s="68"/>
      <c r="BA26" s="17"/>
      <c r="BB26" s="17"/>
      <c r="BC26" s="68"/>
      <c r="BD26" s="17"/>
      <c r="BE26" s="17"/>
      <c r="BF26" s="68"/>
      <c r="BG26" s="17"/>
      <c r="BH26" s="17"/>
      <c r="BI26" s="68"/>
      <c r="BJ26" s="17"/>
      <c r="BK26" s="17"/>
      <c r="BL26" s="68"/>
      <c r="BM26" s="17"/>
      <c r="BN26" s="17"/>
      <c r="BO26" s="68"/>
    </row>
    <row r="27" spans="1:67" s="92" customFormat="1" ht="30.75" customHeight="1">
      <c r="A27" s="2"/>
      <c r="B27" s="8" t="s">
        <v>50</v>
      </c>
      <c r="C27" s="15">
        <v>3497482</v>
      </c>
      <c r="D27" s="15">
        <v>3497482</v>
      </c>
      <c r="E27" s="15">
        <v>11101972</v>
      </c>
      <c r="F27" s="15"/>
      <c r="G27" s="140">
        <f t="shared" si="0"/>
        <v>7604490</v>
      </c>
      <c r="H27" s="15"/>
      <c r="I27" s="15"/>
      <c r="J27" s="68">
        <f aca="true" t="shared" si="1" ref="J27:J47">I27-H27</f>
        <v>0</v>
      </c>
      <c r="K27" s="15"/>
      <c r="L27" s="15">
        <v>11101972</v>
      </c>
      <c r="M27" s="68">
        <f aca="true" t="shared" si="2" ref="M27:M47">L27-K27</f>
        <v>11101972</v>
      </c>
      <c r="N27" s="17"/>
      <c r="O27" s="17"/>
      <c r="P27" s="68">
        <f aca="true" t="shared" si="3" ref="P27:P47">O27-N27</f>
        <v>0</v>
      </c>
      <c r="Q27" s="17"/>
      <c r="R27" s="17"/>
      <c r="S27" s="68">
        <f aca="true" t="shared" si="4" ref="S27:S47">R27-Q27</f>
        <v>0</v>
      </c>
      <c r="T27" s="17"/>
      <c r="U27" s="17"/>
      <c r="V27" s="68">
        <f aca="true" t="shared" si="5" ref="V27:V47">U27-T27</f>
        <v>0</v>
      </c>
      <c r="W27" s="17"/>
      <c r="X27" s="17"/>
      <c r="Y27" s="68">
        <f>X27-W27</f>
        <v>0</v>
      </c>
      <c r="Z27" s="11"/>
      <c r="AA27" s="11"/>
      <c r="AB27" s="68">
        <f aca="true" t="shared" si="6" ref="AB27:AB47">AA27-Z27</f>
        <v>0</v>
      </c>
      <c r="AC27" s="17"/>
      <c r="AD27" s="17"/>
      <c r="AE27" s="68">
        <f aca="true" t="shared" si="7" ref="AE27:AE47">AD27-AC27</f>
        <v>0</v>
      </c>
      <c r="AF27" s="17"/>
      <c r="AG27" s="17"/>
      <c r="AH27" s="64">
        <f aca="true" t="shared" si="8" ref="AH27:AH47">AG27-AF27</f>
        <v>0</v>
      </c>
      <c r="AI27" s="17"/>
      <c r="AJ27" s="17"/>
      <c r="AK27" s="68">
        <f aca="true" t="shared" si="9" ref="AK27:AK47">AJ27-AI27</f>
        <v>0</v>
      </c>
      <c r="AL27" s="11"/>
      <c r="AM27" s="11"/>
      <c r="AN27" s="68">
        <f aca="true" t="shared" si="10" ref="AN27:AN47">AM27-AL27</f>
        <v>0</v>
      </c>
      <c r="AO27" s="17"/>
      <c r="AP27" s="17"/>
      <c r="AQ27" s="68">
        <f aca="true" t="shared" si="11" ref="AQ27:AQ47">AP27-AO27</f>
        <v>0</v>
      </c>
      <c r="AR27" s="17"/>
      <c r="AS27" s="17"/>
      <c r="AT27" s="68">
        <f aca="true" t="shared" si="12" ref="AT27:AT47">AS27-AR27</f>
        <v>0</v>
      </c>
      <c r="AU27" s="17"/>
      <c r="AV27" s="17"/>
      <c r="AW27" s="68">
        <f aca="true" t="shared" si="13" ref="AW27:AW47">AV27-AU27</f>
        <v>0</v>
      </c>
      <c r="AX27" s="17"/>
      <c r="AY27" s="17"/>
      <c r="AZ27" s="68">
        <f aca="true" t="shared" si="14" ref="AZ27:AZ47">AY27-AX27</f>
        <v>0</v>
      </c>
      <c r="BA27" s="17"/>
      <c r="BB27" s="17"/>
      <c r="BC27" s="68">
        <f aca="true" t="shared" si="15" ref="BC27:BC47">BB27-BA27</f>
        <v>0</v>
      </c>
      <c r="BD27" s="17"/>
      <c r="BE27" s="17"/>
      <c r="BF27" s="68">
        <f aca="true" t="shared" si="16" ref="BF27:BF47">BE27-BD27</f>
        <v>0</v>
      </c>
      <c r="BG27" s="17"/>
      <c r="BH27" s="17"/>
      <c r="BI27" s="68">
        <f aca="true" t="shared" si="17" ref="BI27:BI47">BH27-BG27</f>
        <v>0</v>
      </c>
      <c r="BJ27" s="17"/>
      <c r="BK27" s="17"/>
      <c r="BL27" s="68">
        <f aca="true" t="shared" si="18" ref="BL27:BL47">BK27-BJ27</f>
        <v>0</v>
      </c>
      <c r="BM27" s="15"/>
      <c r="BN27" s="15"/>
      <c r="BO27" s="68">
        <f aca="true" t="shared" si="19" ref="BO27:BO47">BN27-BM27</f>
        <v>0</v>
      </c>
    </row>
    <row r="28" spans="1:67" s="92" customFormat="1" ht="30.75" customHeight="1">
      <c r="A28" s="2"/>
      <c r="B28" s="8" t="s">
        <v>51</v>
      </c>
      <c r="C28" s="59"/>
      <c r="D28" s="59"/>
      <c r="E28" s="59">
        <v>466434647</v>
      </c>
      <c r="F28" s="59"/>
      <c r="G28" s="140">
        <f t="shared" si="0"/>
        <v>466434647</v>
      </c>
      <c r="H28" s="15"/>
      <c r="I28" s="15">
        <v>187247441</v>
      </c>
      <c r="J28" s="68">
        <f t="shared" si="1"/>
        <v>187247441</v>
      </c>
      <c r="K28" s="15"/>
      <c r="L28" s="15">
        <v>53893607</v>
      </c>
      <c r="M28" s="68">
        <f t="shared" si="2"/>
        <v>53893607</v>
      </c>
      <c r="N28" s="17"/>
      <c r="O28" s="17">
        <v>15829325</v>
      </c>
      <c r="P28" s="68">
        <f t="shared" si="3"/>
        <v>15829325</v>
      </c>
      <c r="Q28" s="17"/>
      <c r="R28" s="17">
        <v>17372126</v>
      </c>
      <c r="S28" s="68">
        <f t="shared" si="4"/>
        <v>17372126</v>
      </c>
      <c r="T28" s="17"/>
      <c r="U28" s="17">
        <v>21691601</v>
      </c>
      <c r="V28" s="68">
        <f t="shared" si="5"/>
        <v>21691601</v>
      </c>
      <c r="W28" s="17"/>
      <c r="X28" s="17">
        <v>20490075</v>
      </c>
      <c r="Y28" s="68">
        <f>X28-W28</f>
        <v>20490075</v>
      </c>
      <c r="Z28" s="11"/>
      <c r="AA28" s="11">
        <v>27404117</v>
      </c>
      <c r="AB28" s="68">
        <f>AA28-Z28</f>
        <v>27404117</v>
      </c>
      <c r="AC28" s="17"/>
      <c r="AD28" s="17">
        <v>6109713</v>
      </c>
      <c r="AE28" s="68">
        <f t="shared" si="7"/>
        <v>6109713</v>
      </c>
      <c r="AF28" s="17"/>
      <c r="AG28" s="17">
        <v>8640175</v>
      </c>
      <c r="AH28" s="64">
        <f t="shared" si="8"/>
        <v>8640175</v>
      </c>
      <c r="AI28" s="17"/>
      <c r="AJ28" s="17">
        <v>6252323</v>
      </c>
      <c r="AK28" s="68">
        <f t="shared" si="9"/>
        <v>6252323</v>
      </c>
      <c r="AL28" s="11"/>
      <c r="AM28" s="11">
        <v>10549505</v>
      </c>
      <c r="AN28" s="68">
        <f t="shared" si="10"/>
        <v>10549505</v>
      </c>
      <c r="AO28" s="17"/>
      <c r="AP28" s="17">
        <v>13733656</v>
      </c>
      <c r="AQ28" s="68">
        <f t="shared" si="11"/>
        <v>13733656</v>
      </c>
      <c r="AR28" s="17"/>
      <c r="AS28" s="17">
        <v>10287296</v>
      </c>
      <c r="AT28" s="68">
        <f t="shared" si="12"/>
        <v>10287296</v>
      </c>
      <c r="AU28" s="17"/>
      <c r="AV28" s="17">
        <v>9026450</v>
      </c>
      <c r="AW28" s="68">
        <f t="shared" si="13"/>
        <v>9026450</v>
      </c>
      <c r="AX28" s="17"/>
      <c r="AY28" s="17">
        <v>10824233</v>
      </c>
      <c r="AZ28" s="68">
        <f t="shared" si="14"/>
        <v>10824233</v>
      </c>
      <c r="BA28" s="17"/>
      <c r="BB28" s="17">
        <v>13211605</v>
      </c>
      <c r="BC28" s="68">
        <f t="shared" si="15"/>
        <v>13211605</v>
      </c>
      <c r="BD28" s="17"/>
      <c r="BE28" s="17">
        <v>8328056</v>
      </c>
      <c r="BF28" s="68">
        <f t="shared" si="16"/>
        <v>8328056</v>
      </c>
      <c r="BG28" s="17"/>
      <c r="BH28" s="17"/>
      <c r="BI28" s="68">
        <f t="shared" si="17"/>
        <v>0</v>
      </c>
      <c r="BJ28" s="17"/>
      <c r="BK28" s="17">
        <v>9529131</v>
      </c>
      <c r="BL28" s="68">
        <f t="shared" si="18"/>
        <v>9529131</v>
      </c>
      <c r="BM28" s="15"/>
      <c r="BN28" s="15">
        <v>16014212</v>
      </c>
      <c r="BO28" s="68">
        <f t="shared" si="19"/>
        <v>16014212</v>
      </c>
    </row>
    <row r="29" spans="1:67" s="92" customFormat="1" ht="48" customHeight="1">
      <c r="A29" s="2"/>
      <c r="B29" s="4" t="s">
        <v>52</v>
      </c>
      <c r="C29" s="84">
        <v>8465321</v>
      </c>
      <c r="D29" s="84">
        <v>8465321</v>
      </c>
      <c r="E29" s="84">
        <v>1605000</v>
      </c>
      <c r="F29" s="84">
        <v>1605000</v>
      </c>
      <c r="G29" s="140">
        <f t="shared" si="0"/>
        <v>-6860321</v>
      </c>
      <c r="H29" s="17"/>
      <c r="I29" s="17"/>
      <c r="J29" s="68">
        <f t="shared" si="1"/>
        <v>0</v>
      </c>
      <c r="K29" s="17"/>
      <c r="L29" s="17"/>
      <c r="M29" s="68">
        <f t="shared" si="2"/>
        <v>0</v>
      </c>
      <c r="N29" s="17"/>
      <c r="O29" s="17"/>
      <c r="P29" s="68">
        <f t="shared" si="3"/>
        <v>0</v>
      </c>
      <c r="Q29" s="17"/>
      <c r="R29" s="17"/>
      <c r="S29" s="68">
        <f t="shared" si="4"/>
        <v>0</v>
      </c>
      <c r="T29" s="17"/>
      <c r="U29" s="17"/>
      <c r="V29" s="68">
        <f t="shared" si="5"/>
        <v>0</v>
      </c>
      <c r="W29" s="17"/>
      <c r="X29" s="17"/>
      <c r="Y29" s="68">
        <f aca="true" t="shared" si="20" ref="Y29:Y47">X29-W29</f>
        <v>0</v>
      </c>
      <c r="Z29" s="11"/>
      <c r="AA29" s="11"/>
      <c r="AB29" s="68">
        <f t="shared" si="6"/>
        <v>0</v>
      </c>
      <c r="AC29" s="17"/>
      <c r="AD29" s="17"/>
      <c r="AE29" s="68">
        <f t="shared" si="7"/>
        <v>0</v>
      </c>
      <c r="AF29" s="17"/>
      <c r="AG29" s="17"/>
      <c r="AH29" s="64">
        <f t="shared" si="8"/>
        <v>0</v>
      </c>
      <c r="AI29" s="17"/>
      <c r="AJ29" s="17"/>
      <c r="AK29" s="68">
        <f t="shared" si="9"/>
        <v>0</v>
      </c>
      <c r="AL29" s="11"/>
      <c r="AM29" s="11"/>
      <c r="AN29" s="68">
        <f t="shared" si="10"/>
        <v>0</v>
      </c>
      <c r="AO29" s="17"/>
      <c r="AP29" s="17"/>
      <c r="AQ29" s="68">
        <f t="shared" si="11"/>
        <v>0</v>
      </c>
      <c r="AR29" s="17"/>
      <c r="AS29" s="17"/>
      <c r="AT29" s="68">
        <f t="shared" si="12"/>
        <v>0</v>
      </c>
      <c r="AU29" s="17"/>
      <c r="AV29" s="17"/>
      <c r="AW29" s="68">
        <f t="shared" si="13"/>
        <v>0</v>
      </c>
      <c r="AX29" s="17"/>
      <c r="AY29" s="17"/>
      <c r="AZ29" s="68">
        <f t="shared" si="14"/>
        <v>0</v>
      </c>
      <c r="BA29" s="17"/>
      <c r="BB29" s="17"/>
      <c r="BC29" s="68">
        <f t="shared" si="15"/>
        <v>0</v>
      </c>
      <c r="BD29" s="17"/>
      <c r="BE29" s="17"/>
      <c r="BF29" s="68">
        <f t="shared" si="16"/>
        <v>0</v>
      </c>
      <c r="BG29" s="17"/>
      <c r="BH29" s="17"/>
      <c r="BI29" s="68">
        <f t="shared" si="17"/>
        <v>0</v>
      </c>
      <c r="BJ29" s="17"/>
      <c r="BK29" s="17"/>
      <c r="BL29" s="68">
        <f t="shared" si="18"/>
        <v>0</v>
      </c>
      <c r="BM29" s="17"/>
      <c r="BN29" s="17"/>
      <c r="BO29" s="68">
        <f t="shared" si="19"/>
        <v>0</v>
      </c>
    </row>
    <row r="30" spans="1:67" ht="33" customHeight="1">
      <c r="A30" s="2"/>
      <c r="B30" s="4" t="s">
        <v>53</v>
      </c>
      <c r="C30" s="84">
        <v>25000000</v>
      </c>
      <c r="D30" s="84"/>
      <c r="E30" s="84">
        <v>12115634</v>
      </c>
      <c r="F30" s="84"/>
      <c r="G30" s="140">
        <f t="shared" si="0"/>
        <v>-12884366</v>
      </c>
      <c r="H30" s="17"/>
      <c r="I30" s="17"/>
      <c r="J30" s="68">
        <f t="shared" si="1"/>
        <v>0</v>
      </c>
      <c r="K30" s="17"/>
      <c r="L30" s="17"/>
      <c r="M30" s="68">
        <f t="shared" si="2"/>
        <v>0</v>
      </c>
      <c r="N30" s="17">
        <v>25000000</v>
      </c>
      <c r="O30" s="17"/>
      <c r="P30" s="68">
        <f t="shared" si="3"/>
        <v>-25000000</v>
      </c>
      <c r="Q30" s="17"/>
      <c r="R30" s="17"/>
      <c r="S30" s="68">
        <f t="shared" si="4"/>
        <v>0</v>
      </c>
      <c r="T30" s="17"/>
      <c r="U30" s="17"/>
      <c r="V30" s="68">
        <f t="shared" si="5"/>
        <v>0</v>
      </c>
      <c r="W30" s="17"/>
      <c r="X30" s="17"/>
      <c r="Y30" s="68">
        <f t="shared" si="20"/>
        <v>0</v>
      </c>
      <c r="Z30" s="11"/>
      <c r="AA30" s="11"/>
      <c r="AB30" s="68">
        <f t="shared" si="6"/>
        <v>0</v>
      </c>
      <c r="AC30" s="17"/>
      <c r="AD30" s="17"/>
      <c r="AE30" s="68">
        <f t="shared" si="7"/>
        <v>0</v>
      </c>
      <c r="AF30" s="17"/>
      <c r="AG30" s="17"/>
      <c r="AH30" s="64">
        <f t="shared" si="8"/>
        <v>0</v>
      </c>
      <c r="AI30" s="17"/>
      <c r="AJ30" s="17"/>
      <c r="AK30" s="68">
        <f t="shared" si="9"/>
        <v>0</v>
      </c>
      <c r="AL30" s="11"/>
      <c r="AM30" s="11"/>
      <c r="AN30" s="68">
        <f t="shared" si="10"/>
        <v>0</v>
      </c>
      <c r="AO30" s="17"/>
      <c r="AP30" s="17"/>
      <c r="AQ30" s="68">
        <f t="shared" si="11"/>
        <v>0</v>
      </c>
      <c r="AR30" s="17"/>
      <c r="AS30" s="17"/>
      <c r="AT30" s="68">
        <f t="shared" si="12"/>
        <v>0</v>
      </c>
      <c r="AU30" s="17"/>
      <c r="AV30" s="17"/>
      <c r="AW30" s="68">
        <f t="shared" si="13"/>
        <v>0</v>
      </c>
      <c r="AX30" s="17"/>
      <c r="AY30" s="17"/>
      <c r="AZ30" s="68">
        <f t="shared" si="14"/>
        <v>0</v>
      </c>
      <c r="BA30" s="17"/>
      <c r="BB30" s="17">
        <v>12115634</v>
      </c>
      <c r="BC30" s="68">
        <f t="shared" si="15"/>
        <v>12115634</v>
      </c>
      <c r="BD30" s="17"/>
      <c r="BE30" s="17"/>
      <c r="BF30" s="68">
        <f t="shared" si="16"/>
        <v>0</v>
      </c>
      <c r="BG30" s="17"/>
      <c r="BH30" s="17"/>
      <c r="BI30" s="68">
        <f t="shared" si="17"/>
        <v>0</v>
      </c>
      <c r="BJ30" s="17"/>
      <c r="BK30" s="17"/>
      <c r="BL30" s="68">
        <f t="shared" si="18"/>
        <v>0</v>
      </c>
      <c r="BM30" s="17"/>
      <c r="BN30" s="17"/>
      <c r="BO30" s="68">
        <f>BN30-BM30</f>
        <v>0</v>
      </c>
    </row>
    <row r="31" spans="1:67" ht="33" customHeight="1">
      <c r="A31" s="2"/>
      <c r="B31" s="4" t="s">
        <v>54</v>
      </c>
      <c r="C31" s="84"/>
      <c r="D31" s="84"/>
      <c r="E31" s="84">
        <v>90755220</v>
      </c>
      <c r="F31" s="84"/>
      <c r="G31" s="140">
        <f t="shared" si="0"/>
        <v>90755220</v>
      </c>
      <c r="H31" s="17"/>
      <c r="I31" s="17"/>
      <c r="J31" s="68">
        <f t="shared" si="1"/>
        <v>0</v>
      </c>
      <c r="K31" s="17"/>
      <c r="L31" s="17">
        <v>90755220</v>
      </c>
      <c r="M31" s="68">
        <f t="shared" si="2"/>
        <v>90755220</v>
      </c>
      <c r="N31" s="17"/>
      <c r="O31" s="17"/>
      <c r="P31" s="68">
        <f t="shared" si="3"/>
        <v>0</v>
      </c>
      <c r="Q31" s="17"/>
      <c r="R31" s="17"/>
      <c r="S31" s="68">
        <f t="shared" si="4"/>
        <v>0</v>
      </c>
      <c r="T31" s="17"/>
      <c r="U31" s="17"/>
      <c r="V31" s="68">
        <f t="shared" si="5"/>
        <v>0</v>
      </c>
      <c r="W31" s="17"/>
      <c r="X31" s="17"/>
      <c r="Y31" s="68">
        <f t="shared" si="20"/>
        <v>0</v>
      </c>
      <c r="Z31" s="11"/>
      <c r="AA31" s="11"/>
      <c r="AB31" s="68">
        <f t="shared" si="6"/>
        <v>0</v>
      </c>
      <c r="AC31" s="17"/>
      <c r="AD31" s="17"/>
      <c r="AE31" s="68">
        <f t="shared" si="7"/>
        <v>0</v>
      </c>
      <c r="AF31" s="17"/>
      <c r="AG31" s="17"/>
      <c r="AH31" s="64">
        <f t="shared" si="8"/>
        <v>0</v>
      </c>
      <c r="AI31" s="17"/>
      <c r="AJ31" s="17"/>
      <c r="AK31" s="68">
        <f t="shared" si="9"/>
        <v>0</v>
      </c>
      <c r="AL31" s="11"/>
      <c r="AM31" s="11"/>
      <c r="AN31" s="68">
        <f t="shared" si="10"/>
        <v>0</v>
      </c>
      <c r="AO31" s="17"/>
      <c r="AP31" s="17"/>
      <c r="AQ31" s="68">
        <f t="shared" si="11"/>
        <v>0</v>
      </c>
      <c r="AR31" s="17"/>
      <c r="AS31" s="17"/>
      <c r="AT31" s="68">
        <f t="shared" si="12"/>
        <v>0</v>
      </c>
      <c r="AU31" s="17"/>
      <c r="AV31" s="17"/>
      <c r="AW31" s="68">
        <f t="shared" si="13"/>
        <v>0</v>
      </c>
      <c r="AX31" s="17"/>
      <c r="AY31" s="17"/>
      <c r="AZ31" s="68">
        <f t="shared" si="14"/>
        <v>0</v>
      </c>
      <c r="BA31" s="17"/>
      <c r="BB31" s="17"/>
      <c r="BC31" s="68">
        <f t="shared" si="15"/>
        <v>0</v>
      </c>
      <c r="BD31" s="17"/>
      <c r="BE31" s="17"/>
      <c r="BF31" s="68">
        <f t="shared" si="16"/>
        <v>0</v>
      </c>
      <c r="BG31" s="17"/>
      <c r="BH31" s="17"/>
      <c r="BI31" s="68">
        <f t="shared" si="17"/>
        <v>0</v>
      </c>
      <c r="BJ31" s="17"/>
      <c r="BK31" s="17"/>
      <c r="BL31" s="68">
        <f t="shared" si="18"/>
        <v>0</v>
      </c>
      <c r="BM31" s="17"/>
      <c r="BN31" s="17"/>
      <c r="BO31" s="68">
        <f>BN31-BM31</f>
        <v>0</v>
      </c>
    </row>
    <row r="32" spans="1:67" ht="33" customHeight="1">
      <c r="A32" s="2"/>
      <c r="B32" s="4" t="s">
        <v>55</v>
      </c>
      <c r="C32" s="84"/>
      <c r="D32" s="84"/>
      <c r="E32" s="84">
        <v>3964368</v>
      </c>
      <c r="F32" s="84"/>
      <c r="G32" s="140">
        <f t="shared" si="0"/>
        <v>3964368</v>
      </c>
      <c r="H32" s="17"/>
      <c r="I32" s="17">
        <v>2645072</v>
      </c>
      <c r="J32" s="68">
        <f t="shared" si="1"/>
        <v>2645072</v>
      </c>
      <c r="K32" s="17"/>
      <c r="L32" s="17">
        <v>1319296</v>
      </c>
      <c r="M32" s="68">
        <f t="shared" si="2"/>
        <v>1319296</v>
      </c>
      <c r="N32" s="17"/>
      <c r="O32" s="17"/>
      <c r="P32" s="68">
        <f t="shared" si="3"/>
        <v>0</v>
      </c>
      <c r="Q32" s="17"/>
      <c r="R32" s="17"/>
      <c r="S32" s="68">
        <f t="shared" si="4"/>
        <v>0</v>
      </c>
      <c r="T32" s="17"/>
      <c r="U32" s="17"/>
      <c r="V32" s="68">
        <f t="shared" si="5"/>
        <v>0</v>
      </c>
      <c r="W32" s="17"/>
      <c r="X32" s="17"/>
      <c r="Y32" s="68">
        <f t="shared" si="20"/>
        <v>0</v>
      </c>
      <c r="Z32" s="11"/>
      <c r="AA32" s="11"/>
      <c r="AB32" s="68">
        <f t="shared" si="6"/>
        <v>0</v>
      </c>
      <c r="AC32" s="17"/>
      <c r="AD32" s="17"/>
      <c r="AE32" s="68">
        <f t="shared" si="7"/>
        <v>0</v>
      </c>
      <c r="AF32" s="17"/>
      <c r="AG32" s="17"/>
      <c r="AH32" s="64">
        <f t="shared" si="8"/>
        <v>0</v>
      </c>
      <c r="AI32" s="17"/>
      <c r="AJ32" s="17"/>
      <c r="AK32" s="68">
        <f t="shared" si="9"/>
        <v>0</v>
      </c>
      <c r="AL32" s="11"/>
      <c r="AM32" s="11"/>
      <c r="AN32" s="68">
        <f t="shared" si="10"/>
        <v>0</v>
      </c>
      <c r="AO32" s="17"/>
      <c r="AP32" s="17"/>
      <c r="AQ32" s="68">
        <f t="shared" si="11"/>
        <v>0</v>
      </c>
      <c r="AR32" s="17"/>
      <c r="AS32" s="17"/>
      <c r="AT32" s="68">
        <f t="shared" si="12"/>
        <v>0</v>
      </c>
      <c r="AU32" s="17"/>
      <c r="AV32" s="17"/>
      <c r="AW32" s="68">
        <f t="shared" si="13"/>
        <v>0</v>
      </c>
      <c r="AX32" s="17"/>
      <c r="AY32" s="17"/>
      <c r="AZ32" s="68">
        <f t="shared" si="14"/>
        <v>0</v>
      </c>
      <c r="BA32" s="17"/>
      <c r="BB32" s="17"/>
      <c r="BC32" s="68">
        <f t="shared" si="15"/>
        <v>0</v>
      </c>
      <c r="BD32" s="17"/>
      <c r="BE32" s="17"/>
      <c r="BF32" s="68">
        <f t="shared" si="16"/>
        <v>0</v>
      </c>
      <c r="BG32" s="17"/>
      <c r="BH32" s="17"/>
      <c r="BI32" s="68">
        <f t="shared" si="17"/>
        <v>0</v>
      </c>
      <c r="BJ32" s="17"/>
      <c r="BK32" s="17"/>
      <c r="BL32" s="68">
        <f t="shared" si="18"/>
        <v>0</v>
      </c>
      <c r="BM32" s="17"/>
      <c r="BN32" s="17"/>
      <c r="BO32" s="68">
        <f>BN32-BM32</f>
        <v>0</v>
      </c>
    </row>
    <row r="33" spans="1:67" ht="16.5" customHeight="1">
      <c r="A33" s="2"/>
      <c r="B33" s="4" t="s">
        <v>56</v>
      </c>
      <c r="C33" s="84"/>
      <c r="D33" s="84"/>
      <c r="E33" s="84">
        <v>1000000</v>
      </c>
      <c r="F33" s="84"/>
      <c r="G33" s="140">
        <f t="shared" si="0"/>
        <v>1000000</v>
      </c>
      <c r="H33" s="17"/>
      <c r="I33" s="17">
        <v>1000000</v>
      </c>
      <c r="J33" s="68">
        <f t="shared" si="1"/>
        <v>1000000</v>
      </c>
      <c r="K33" s="17"/>
      <c r="L33" s="17"/>
      <c r="M33" s="68">
        <f t="shared" si="2"/>
        <v>0</v>
      </c>
      <c r="N33" s="17"/>
      <c r="O33" s="17"/>
      <c r="P33" s="68">
        <f t="shared" si="3"/>
        <v>0</v>
      </c>
      <c r="Q33" s="17"/>
      <c r="R33" s="17"/>
      <c r="S33" s="68">
        <f t="shared" si="4"/>
        <v>0</v>
      </c>
      <c r="T33" s="17"/>
      <c r="U33" s="17"/>
      <c r="V33" s="68">
        <f t="shared" si="5"/>
        <v>0</v>
      </c>
      <c r="W33" s="17"/>
      <c r="X33" s="17"/>
      <c r="Y33" s="68">
        <f t="shared" si="20"/>
        <v>0</v>
      </c>
      <c r="Z33" s="11"/>
      <c r="AA33" s="11"/>
      <c r="AB33" s="68">
        <f t="shared" si="6"/>
        <v>0</v>
      </c>
      <c r="AC33" s="17"/>
      <c r="AD33" s="17"/>
      <c r="AE33" s="68">
        <f t="shared" si="7"/>
        <v>0</v>
      </c>
      <c r="AF33" s="17"/>
      <c r="AG33" s="17"/>
      <c r="AH33" s="64">
        <f t="shared" si="8"/>
        <v>0</v>
      </c>
      <c r="AI33" s="17"/>
      <c r="AJ33" s="17"/>
      <c r="AK33" s="68">
        <f t="shared" si="9"/>
        <v>0</v>
      </c>
      <c r="AL33" s="11"/>
      <c r="AM33" s="11"/>
      <c r="AN33" s="68">
        <f t="shared" si="10"/>
        <v>0</v>
      </c>
      <c r="AO33" s="17"/>
      <c r="AP33" s="17"/>
      <c r="AQ33" s="68">
        <f t="shared" si="11"/>
        <v>0</v>
      </c>
      <c r="AR33" s="17"/>
      <c r="AS33" s="17"/>
      <c r="AT33" s="68">
        <f t="shared" si="12"/>
        <v>0</v>
      </c>
      <c r="AU33" s="17"/>
      <c r="AV33" s="17"/>
      <c r="AW33" s="68">
        <f t="shared" si="13"/>
        <v>0</v>
      </c>
      <c r="AX33" s="17"/>
      <c r="AY33" s="17"/>
      <c r="AZ33" s="68">
        <f t="shared" si="14"/>
        <v>0</v>
      </c>
      <c r="BA33" s="17"/>
      <c r="BB33" s="17"/>
      <c r="BC33" s="68">
        <f t="shared" si="15"/>
        <v>0</v>
      </c>
      <c r="BD33" s="17"/>
      <c r="BE33" s="17"/>
      <c r="BF33" s="68">
        <f t="shared" si="16"/>
        <v>0</v>
      </c>
      <c r="BG33" s="17"/>
      <c r="BH33" s="17"/>
      <c r="BI33" s="68">
        <f t="shared" si="17"/>
        <v>0</v>
      </c>
      <c r="BJ33" s="17"/>
      <c r="BK33" s="17"/>
      <c r="BL33" s="68">
        <f t="shared" si="18"/>
        <v>0</v>
      </c>
      <c r="BM33" s="17"/>
      <c r="BN33" s="17"/>
      <c r="BO33" s="68">
        <f>BN33-BM33</f>
        <v>0</v>
      </c>
    </row>
    <row r="34" spans="1:67" ht="32.25" customHeight="1">
      <c r="A34" s="2"/>
      <c r="B34" s="97" t="s">
        <v>57</v>
      </c>
      <c r="C34" s="84">
        <v>106400000</v>
      </c>
      <c r="D34" s="84"/>
      <c r="E34" s="84">
        <v>70519700</v>
      </c>
      <c r="F34" s="84"/>
      <c r="G34" s="140">
        <f t="shared" si="0"/>
        <v>-35880300</v>
      </c>
      <c r="H34" s="17"/>
      <c r="I34" s="17"/>
      <c r="J34" s="68">
        <f t="shared" si="1"/>
        <v>0</v>
      </c>
      <c r="K34" s="84">
        <v>106400000</v>
      </c>
      <c r="L34" s="84"/>
      <c r="M34" s="68">
        <f t="shared" si="2"/>
        <v>-106400000</v>
      </c>
      <c r="N34" s="17"/>
      <c r="O34" s="17"/>
      <c r="P34" s="68">
        <f t="shared" si="3"/>
        <v>0</v>
      </c>
      <c r="Q34" s="17"/>
      <c r="R34" s="17"/>
      <c r="S34" s="68">
        <f t="shared" si="4"/>
        <v>0</v>
      </c>
      <c r="T34" s="17"/>
      <c r="U34" s="17">
        <v>70519700</v>
      </c>
      <c r="V34" s="68">
        <f t="shared" si="5"/>
        <v>70519700</v>
      </c>
      <c r="W34" s="17"/>
      <c r="X34" s="17"/>
      <c r="Y34" s="68">
        <f t="shared" si="20"/>
        <v>0</v>
      </c>
      <c r="Z34" s="20"/>
      <c r="AA34" s="20"/>
      <c r="AB34" s="68">
        <f t="shared" si="6"/>
        <v>0</v>
      </c>
      <c r="AC34" s="17"/>
      <c r="AD34" s="17"/>
      <c r="AE34" s="68">
        <f t="shared" si="7"/>
        <v>0</v>
      </c>
      <c r="AF34" s="17"/>
      <c r="AG34" s="17"/>
      <c r="AH34" s="64">
        <f t="shared" si="8"/>
        <v>0</v>
      </c>
      <c r="AI34" s="17"/>
      <c r="AJ34" s="17"/>
      <c r="AK34" s="68">
        <f t="shared" si="9"/>
        <v>0</v>
      </c>
      <c r="AL34" s="20"/>
      <c r="AM34" s="20"/>
      <c r="AN34" s="68">
        <f t="shared" si="10"/>
        <v>0</v>
      </c>
      <c r="AO34" s="17"/>
      <c r="AP34" s="17"/>
      <c r="AQ34" s="68">
        <f t="shared" si="11"/>
        <v>0</v>
      </c>
      <c r="AR34" s="17"/>
      <c r="AS34" s="17"/>
      <c r="AT34" s="68">
        <f t="shared" si="12"/>
        <v>0</v>
      </c>
      <c r="AU34" s="17"/>
      <c r="AV34" s="17"/>
      <c r="AW34" s="68">
        <f t="shared" si="13"/>
        <v>0</v>
      </c>
      <c r="AX34" s="17"/>
      <c r="AY34" s="17"/>
      <c r="AZ34" s="68">
        <f t="shared" si="14"/>
        <v>0</v>
      </c>
      <c r="BA34" s="17"/>
      <c r="BB34" s="17"/>
      <c r="BC34" s="68">
        <f t="shared" si="15"/>
        <v>0</v>
      </c>
      <c r="BD34" s="17"/>
      <c r="BE34" s="17"/>
      <c r="BF34" s="68">
        <f t="shared" si="16"/>
        <v>0</v>
      </c>
      <c r="BG34" s="17"/>
      <c r="BH34" s="17"/>
      <c r="BI34" s="68">
        <f t="shared" si="17"/>
        <v>0</v>
      </c>
      <c r="BJ34" s="17"/>
      <c r="BK34" s="17"/>
      <c r="BL34" s="68">
        <f t="shared" si="18"/>
        <v>0</v>
      </c>
      <c r="BM34" s="17"/>
      <c r="BN34" s="17"/>
      <c r="BO34" s="68">
        <f t="shared" si="19"/>
        <v>0</v>
      </c>
    </row>
    <row r="35" spans="1:67" ht="32.25" customHeight="1">
      <c r="A35" s="2"/>
      <c r="B35" s="97" t="s">
        <v>58</v>
      </c>
      <c r="C35" s="84"/>
      <c r="D35" s="84"/>
      <c r="E35" s="84">
        <v>76453686</v>
      </c>
      <c r="F35" s="84"/>
      <c r="G35" s="140">
        <f t="shared" si="0"/>
        <v>76453686</v>
      </c>
      <c r="H35" s="17"/>
      <c r="I35" s="17"/>
      <c r="J35" s="68">
        <f t="shared" si="1"/>
        <v>0</v>
      </c>
      <c r="K35" s="84"/>
      <c r="L35" s="84"/>
      <c r="M35" s="68">
        <f t="shared" si="2"/>
        <v>0</v>
      </c>
      <c r="N35" s="17"/>
      <c r="O35" s="17"/>
      <c r="P35" s="68">
        <f t="shared" si="3"/>
        <v>0</v>
      </c>
      <c r="Q35" s="17"/>
      <c r="R35" s="17">
        <v>28227690</v>
      </c>
      <c r="S35" s="68">
        <f t="shared" si="4"/>
        <v>28227690</v>
      </c>
      <c r="T35" s="17"/>
      <c r="U35" s="17"/>
      <c r="V35" s="68">
        <f t="shared" si="5"/>
        <v>0</v>
      </c>
      <c r="W35" s="17"/>
      <c r="X35" s="17"/>
      <c r="Y35" s="68">
        <f t="shared" si="20"/>
        <v>0</v>
      </c>
      <c r="Z35" s="20"/>
      <c r="AA35" s="20"/>
      <c r="AB35" s="68">
        <f t="shared" si="6"/>
        <v>0</v>
      </c>
      <c r="AC35" s="17"/>
      <c r="AD35" s="17"/>
      <c r="AE35" s="68">
        <f t="shared" si="7"/>
        <v>0</v>
      </c>
      <c r="AF35" s="17"/>
      <c r="AG35" s="17">
        <v>16067250</v>
      </c>
      <c r="AH35" s="64">
        <f t="shared" si="8"/>
        <v>16067250</v>
      </c>
      <c r="AI35" s="17"/>
      <c r="AJ35" s="17"/>
      <c r="AK35" s="68">
        <f t="shared" si="9"/>
        <v>0</v>
      </c>
      <c r="AL35" s="20"/>
      <c r="AM35" s="20"/>
      <c r="AN35" s="68">
        <f t="shared" si="10"/>
        <v>0</v>
      </c>
      <c r="AO35" s="17"/>
      <c r="AP35" s="17"/>
      <c r="AQ35" s="68">
        <f t="shared" si="11"/>
        <v>0</v>
      </c>
      <c r="AR35" s="17"/>
      <c r="AS35" s="17"/>
      <c r="AT35" s="68">
        <f t="shared" si="12"/>
        <v>0</v>
      </c>
      <c r="AU35" s="17"/>
      <c r="AV35" s="17"/>
      <c r="AW35" s="68">
        <f t="shared" si="13"/>
        <v>0</v>
      </c>
      <c r="AX35" s="17"/>
      <c r="AY35" s="17">
        <v>15536187</v>
      </c>
      <c r="AZ35" s="68">
        <f t="shared" si="14"/>
        <v>15536187</v>
      </c>
      <c r="BA35" s="17"/>
      <c r="BB35" s="17"/>
      <c r="BC35" s="68">
        <f t="shared" si="15"/>
        <v>0</v>
      </c>
      <c r="BD35" s="17"/>
      <c r="BE35" s="17">
        <v>5965839</v>
      </c>
      <c r="BF35" s="68">
        <f t="shared" si="16"/>
        <v>5965839</v>
      </c>
      <c r="BG35" s="17"/>
      <c r="BH35" s="17"/>
      <c r="BI35" s="68">
        <f t="shared" si="17"/>
        <v>0</v>
      </c>
      <c r="BJ35" s="17"/>
      <c r="BK35" s="17"/>
      <c r="BL35" s="68">
        <f t="shared" si="18"/>
        <v>0</v>
      </c>
      <c r="BM35" s="17"/>
      <c r="BN35" s="17">
        <v>10656720</v>
      </c>
      <c r="BO35" s="68">
        <f t="shared" si="19"/>
        <v>10656720</v>
      </c>
    </row>
    <row r="36" spans="1:67" ht="32.25" customHeight="1">
      <c r="A36" s="2"/>
      <c r="B36" s="97" t="s">
        <v>59</v>
      </c>
      <c r="C36" s="84"/>
      <c r="D36" s="84"/>
      <c r="E36" s="84">
        <v>5795930</v>
      </c>
      <c r="F36" s="84"/>
      <c r="G36" s="140">
        <f t="shared" si="0"/>
        <v>5795930</v>
      </c>
      <c r="H36" s="17"/>
      <c r="I36" s="17"/>
      <c r="J36" s="68">
        <f t="shared" si="1"/>
        <v>0</v>
      </c>
      <c r="K36" s="84"/>
      <c r="L36" s="84"/>
      <c r="M36" s="68">
        <f t="shared" si="2"/>
        <v>0</v>
      </c>
      <c r="N36" s="17"/>
      <c r="O36" s="17">
        <v>5795930</v>
      </c>
      <c r="P36" s="68">
        <f t="shared" si="3"/>
        <v>5795930</v>
      </c>
      <c r="Q36" s="17"/>
      <c r="R36" s="17"/>
      <c r="S36" s="68">
        <f t="shared" si="4"/>
        <v>0</v>
      </c>
      <c r="T36" s="17"/>
      <c r="U36" s="17"/>
      <c r="V36" s="68">
        <f t="shared" si="5"/>
        <v>0</v>
      </c>
      <c r="W36" s="17"/>
      <c r="X36" s="17"/>
      <c r="Y36" s="68">
        <f t="shared" si="20"/>
        <v>0</v>
      </c>
      <c r="Z36" s="20"/>
      <c r="AA36" s="20"/>
      <c r="AB36" s="68">
        <f t="shared" si="6"/>
        <v>0</v>
      </c>
      <c r="AC36" s="17"/>
      <c r="AD36" s="17"/>
      <c r="AE36" s="68">
        <f t="shared" si="7"/>
        <v>0</v>
      </c>
      <c r="AF36" s="17"/>
      <c r="AG36" s="17"/>
      <c r="AH36" s="64">
        <f t="shared" si="8"/>
        <v>0</v>
      </c>
      <c r="AI36" s="17"/>
      <c r="AJ36" s="17"/>
      <c r="AK36" s="68">
        <f t="shared" si="9"/>
        <v>0</v>
      </c>
      <c r="AL36" s="20"/>
      <c r="AM36" s="20"/>
      <c r="AN36" s="68">
        <f t="shared" si="10"/>
        <v>0</v>
      </c>
      <c r="AO36" s="17"/>
      <c r="AP36" s="17"/>
      <c r="AQ36" s="68">
        <f t="shared" si="11"/>
        <v>0</v>
      </c>
      <c r="AR36" s="17"/>
      <c r="AS36" s="17"/>
      <c r="AT36" s="68">
        <f t="shared" si="12"/>
        <v>0</v>
      </c>
      <c r="AU36" s="17"/>
      <c r="AV36" s="17"/>
      <c r="AW36" s="68">
        <f t="shared" si="13"/>
        <v>0</v>
      </c>
      <c r="AX36" s="17"/>
      <c r="AY36" s="17"/>
      <c r="AZ36" s="68">
        <f t="shared" si="14"/>
        <v>0</v>
      </c>
      <c r="BA36" s="17"/>
      <c r="BB36" s="17"/>
      <c r="BC36" s="68">
        <f t="shared" si="15"/>
        <v>0</v>
      </c>
      <c r="BD36" s="17"/>
      <c r="BE36" s="17"/>
      <c r="BF36" s="68">
        <f t="shared" si="16"/>
        <v>0</v>
      </c>
      <c r="BG36" s="17"/>
      <c r="BH36" s="17"/>
      <c r="BI36" s="68">
        <f t="shared" si="17"/>
        <v>0</v>
      </c>
      <c r="BJ36" s="17"/>
      <c r="BK36" s="17"/>
      <c r="BL36" s="68">
        <f t="shared" si="18"/>
        <v>0</v>
      </c>
      <c r="BM36" s="17"/>
      <c r="BN36" s="17"/>
      <c r="BO36" s="68">
        <f t="shared" si="19"/>
        <v>0</v>
      </c>
    </row>
    <row r="37" spans="1:67" ht="31.5" customHeight="1">
      <c r="A37" s="2"/>
      <c r="B37" s="4" t="s">
        <v>60</v>
      </c>
      <c r="C37" s="84">
        <v>63114000</v>
      </c>
      <c r="D37" s="96"/>
      <c r="E37" s="84">
        <v>7143000</v>
      </c>
      <c r="F37" s="96"/>
      <c r="G37" s="140">
        <f t="shared" si="0"/>
        <v>-55971000</v>
      </c>
      <c r="H37" s="17"/>
      <c r="I37" s="17"/>
      <c r="J37" s="68">
        <f t="shared" si="1"/>
        <v>0</v>
      </c>
      <c r="K37" s="17"/>
      <c r="L37" s="17"/>
      <c r="M37" s="68">
        <f t="shared" si="2"/>
        <v>0</v>
      </c>
      <c r="N37" s="17">
        <v>57095000</v>
      </c>
      <c r="O37" s="17"/>
      <c r="P37" s="68">
        <f t="shared" si="3"/>
        <v>-57095000</v>
      </c>
      <c r="Q37" s="17"/>
      <c r="R37" s="17"/>
      <c r="S37" s="68">
        <f t="shared" si="4"/>
        <v>0</v>
      </c>
      <c r="T37" s="17">
        <v>3019000</v>
      </c>
      <c r="U37" s="17"/>
      <c r="V37" s="68">
        <f t="shared" si="5"/>
        <v>-3019000</v>
      </c>
      <c r="W37" s="17"/>
      <c r="X37" s="17"/>
      <c r="Y37" s="68">
        <f t="shared" si="20"/>
        <v>0</v>
      </c>
      <c r="Z37" s="11"/>
      <c r="AA37" s="11"/>
      <c r="AB37" s="68">
        <f t="shared" si="6"/>
        <v>0</v>
      </c>
      <c r="AC37" s="17"/>
      <c r="AD37" s="17"/>
      <c r="AE37" s="68">
        <f t="shared" si="7"/>
        <v>0</v>
      </c>
      <c r="AF37" s="17"/>
      <c r="AG37" s="17">
        <v>6652000</v>
      </c>
      <c r="AH37" s="64">
        <f t="shared" si="8"/>
        <v>6652000</v>
      </c>
      <c r="AI37" s="17"/>
      <c r="AJ37" s="17"/>
      <c r="AK37" s="68">
        <f t="shared" si="9"/>
        <v>0</v>
      </c>
      <c r="AL37" s="11"/>
      <c r="AM37" s="11"/>
      <c r="AN37" s="68">
        <f t="shared" si="10"/>
        <v>0</v>
      </c>
      <c r="AO37" s="17">
        <v>3000000</v>
      </c>
      <c r="AP37" s="17"/>
      <c r="AQ37" s="68">
        <f t="shared" si="11"/>
        <v>-3000000</v>
      </c>
      <c r="AR37" s="17"/>
      <c r="AS37" s="17"/>
      <c r="AT37" s="68">
        <f t="shared" si="12"/>
        <v>0</v>
      </c>
      <c r="AU37" s="17"/>
      <c r="AV37" s="17">
        <v>491000</v>
      </c>
      <c r="AW37" s="68">
        <f t="shared" si="13"/>
        <v>491000</v>
      </c>
      <c r="AX37" s="17"/>
      <c r="AY37" s="17"/>
      <c r="AZ37" s="68">
        <f t="shared" si="14"/>
        <v>0</v>
      </c>
      <c r="BA37" s="17"/>
      <c r="BB37" s="17"/>
      <c r="BC37" s="68">
        <f t="shared" si="15"/>
        <v>0</v>
      </c>
      <c r="BD37" s="17"/>
      <c r="BE37" s="17"/>
      <c r="BF37" s="68">
        <f t="shared" si="16"/>
        <v>0</v>
      </c>
      <c r="BG37" s="17"/>
      <c r="BH37" s="17"/>
      <c r="BI37" s="68">
        <f t="shared" si="17"/>
        <v>0</v>
      </c>
      <c r="BJ37" s="17"/>
      <c r="BK37" s="17"/>
      <c r="BL37" s="68">
        <f t="shared" si="18"/>
        <v>0</v>
      </c>
      <c r="BM37" s="17"/>
      <c r="BN37" s="17"/>
      <c r="BO37" s="68">
        <f t="shared" si="19"/>
        <v>0</v>
      </c>
    </row>
    <row r="38" spans="1:67" ht="18" customHeight="1">
      <c r="A38" s="2"/>
      <c r="B38" s="4" t="s">
        <v>61</v>
      </c>
      <c r="C38" s="84">
        <v>237054000</v>
      </c>
      <c r="D38" s="96"/>
      <c r="E38" s="84">
        <v>93690000</v>
      </c>
      <c r="F38" s="96"/>
      <c r="G38" s="140">
        <f t="shared" si="0"/>
        <v>-143364000</v>
      </c>
      <c r="H38" s="17"/>
      <c r="I38" s="17"/>
      <c r="J38" s="68">
        <f t="shared" si="1"/>
        <v>0</v>
      </c>
      <c r="K38" s="17">
        <v>2687000</v>
      </c>
      <c r="L38" s="17"/>
      <c r="M38" s="68">
        <f t="shared" si="2"/>
        <v>-2687000</v>
      </c>
      <c r="N38" s="17">
        <v>61367000</v>
      </c>
      <c r="O38" s="17"/>
      <c r="P38" s="68">
        <f t="shared" si="3"/>
        <v>-61367000</v>
      </c>
      <c r="Q38" s="17">
        <v>35392000</v>
      </c>
      <c r="R38" s="17">
        <v>13150000</v>
      </c>
      <c r="S38" s="68">
        <f t="shared" si="4"/>
        <v>-22242000</v>
      </c>
      <c r="T38" s="17">
        <v>18400000</v>
      </c>
      <c r="U38" s="17">
        <v>3768000</v>
      </c>
      <c r="V38" s="68">
        <f t="shared" si="5"/>
        <v>-14632000</v>
      </c>
      <c r="W38" s="17"/>
      <c r="X38" s="17"/>
      <c r="Y38" s="68">
        <f t="shared" si="20"/>
        <v>0</v>
      </c>
      <c r="Z38" s="11"/>
      <c r="AA38" s="11">
        <v>2700000</v>
      </c>
      <c r="AB38" s="68">
        <f t="shared" si="6"/>
        <v>2700000</v>
      </c>
      <c r="AC38" s="11">
        <v>5102000</v>
      </c>
      <c r="AD38" s="11"/>
      <c r="AE38" s="68">
        <f t="shared" si="7"/>
        <v>-5102000</v>
      </c>
      <c r="AF38" s="17">
        <v>1632000</v>
      </c>
      <c r="AG38" s="17">
        <v>804000</v>
      </c>
      <c r="AH38" s="64">
        <f t="shared" si="8"/>
        <v>-828000</v>
      </c>
      <c r="AI38" s="17"/>
      <c r="AJ38" s="17"/>
      <c r="AK38" s="68">
        <f t="shared" si="9"/>
        <v>0</v>
      </c>
      <c r="AL38" s="11"/>
      <c r="AM38" s="11"/>
      <c r="AN38" s="68">
        <f t="shared" si="10"/>
        <v>0</v>
      </c>
      <c r="AO38" s="17">
        <v>34281000</v>
      </c>
      <c r="AP38" s="17">
        <v>26128000</v>
      </c>
      <c r="AQ38" s="68">
        <f t="shared" si="11"/>
        <v>-8153000</v>
      </c>
      <c r="AR38" s="17">
        <v>11056000</v>
      </c>
      <c r="AS38" s="17"/>
      <c r="AT38" s="68">
        <f t="shared" si="12"/>
        <v>-11056000</v>
      </c>
      <c r="AU38" s="17">
        <v>18500000</v>
      </c>
      <c r="AV38" s="17">
        <v>14600000</v>
      </c>
      <c r="AW38" s="68">
        <f t="shared" si="13"/>
        <v>-3900000</v>
      </c>
      <c r="AX38" s="17"/>
      <c r="AY38" s="17"/>
      <c r="AZ38" s="68">
        <f t="shared" si="14"/>
        <v>0</v>
      </c>
      <c r="BA38" s="17">
        <v>4434000</v>
      </c>
      <c r="BB38" s="17">
        <v>2400000</v>
      </c>
      <c r="BC38" s="68">
        <f t="shared" si="15"/>
        <v>-2034000</v>
      </c>
      <c r="BD38" s="17">
        <v>2336000</v>
      </c>
      <c r="BE38" s="17"/>
      <c r="BF38" s="68">
        <f t="shared" si="16"/>
        <v>-2336000</v>
      </c>
      <c r="BG38" s="17"/>
      <c r="BH38" s="17"/>
      <c r="BI38" s="68">
        <f t="shared" si="17"/>
        <v>0</v>
      </c>
      <c r="BJ38" s="17"/>
      <c r="BK38" s="17"/>
      <c r="BL38" s="68">
        <f t="shared" si="18"/>
        <v>0</v>
      </c>
      <c r="BM38" s="17">
        <v>41867000</v>
      </c>
      <c r="BN38" s="17">
        <v>30140000</v>
      </c>
      <c r="BO38" s="68">
        <f t="shared" si="19"/>
        <v>-11727000</v>
      </c>
    </row>
    <row r="39" spans="1:67" ht="46.5" customHeight="1">
      <c r="A39" s="2"/>
      <c r="B39" s="4" t="s">
        <v>62</v>
      </c>
      <c r="C39" s="84">
        <v>2320000</v>
      </c>
      <c r="D39" s="84">
        <v>2320000</v>
      </c>
      <c r="E39" s="84">
        <v>7500000</v>
      </c>
      <c r="F39" s="84">
        <v>7500000</v>
      </c>
      <c r="G39" s="140">
        <f t="shared" si="0"/>
        <v>5180000</v>
      </c>
      <c r="H39" s="17"/>
      <c r="I39" s="17"/>
      <c r="J39" s="68">
        <f t="shared" si="1"/>
        <v>0</v>
      </c>
      <c r="K39" s="17"/>
      <c r="L39" s="17"/>
      <c r="M39" s="68">
        <f t="shared" si="2"/>
        <v>0</v>
      </c>
      <c r="N39" s="17"/>
      <c r="O39" s="17"/>
      <c r="P39" s="68">
        <f t="shared" si="3"/>
        <v>0</v>
      </c>
      <c r="Q39" s="17"/>
      <c r="R39" s="17"/>
      <c r="S39" s="68">
        <f t="shared" si="4"/>
        <v>0</v>
      </c>
      <c r="T39" s="17"/>
      <c r="U39" s="17"/>
      <c r="V39" s="68">
        <f t="shared" si="5"/>
        <v>0</v>
      </c>
      <c r="W39" s="17"/>
      <c r="X39" s="17"/>
      <c r="Y39" s="68">
        <f t="shared" si="20"/>
        <v>0</v>
      </c>
      <c r="Z39" s="11"/>
      <c r="AA39" s="11"/>
      <c r="AB39" s="68">
        <f t="shared" si="6"/>
        <v>0</v>
      </c>
      <c r="AC39" s="17"/>
      <c r="AD39" s="17"/>
      <c r="AE39" s="68">
        <f t="shared" si="7"/>
        <v>0</v>
      </c>
      <c r="AF39" s="17"/>
      <c r="AG39" s="17"/>
      <c r="AH39" s="64">
        <f t="shared" si="8"/>
        <v>0</v>
      </c>
      <c r="AI39" s="17"/>
      <c r="AJ39" s="17"/>
      <c r="AK39" s="68">
        <f t="shared" si="9"/>
        <v>0</v>
      </c>
      <c r="AL39" s="11"/>
      <c r="AM39" s="11"/>
      <c r="AN39" s="68">
        <f t="shared" si="10"/>
        <v>0</v>
      </c>
      <c r="AO39" s="17"/>
      <c r="AP39" s="17"/>
      <c r="AQ39" s="68">
        <f t="shared" si="11"/>
        <v>0</v>
      </c>
      <c r="AR39" s="17"/>
      <c r="AS39" s="17"/>
      <c r="AT39" s="68">
        <f t="shared" si="12"/>
        <v>0</v>
      </c>
      <c r="AU39" s="17"/>
      <c r="AV39" s="17"/>
      <c r="AW39" s="68">
        <f t="shared" si="13"/>
        <v>0</v>
      </c>
      <c r="AX39" s="17"/>
      <c r="AY39" s="17"/>
      <c r="AZ39" s="68">
        <f t="shared" si="14"/>
        <v>0</v>
      </c>
      <c r="BA39" s="17"/>
      <c r="BB39" s="17"/>
      <c r="BC39" s="68">
        <f t="shared" si="15"/>
        <v>0</v>
      </c>
      <c r="BD39" s="17"/>
      <c r="BE39" s="17"/>
      <c r="BF39" s="68">
        <f t="shared" si="16"/>
        <v>0</v>
      </c>
      <c r="BG39" s="17"/>
      <c r="BH39" s="17"/>
      <c r="BI39" s="68">
        <f t="shared" si="17"/>
        <v>0</v>
      </c>
      <c r="BJ39" s="17"/>
      <c r="BK39" s="17"/>
      <c r="BL39" s="68">
        <f t="shared" si="18"/>
        <v>0</v>
      </c>
      <c r="BM39" s="17"/>
      <c r="BN39" s="17"/>
      <c r="BO39" s="68">
        <f t="shared" si="19"/>
        <v>0</v>
      </c>
    </row>
    <row r="40" spans="1:67" ht="31.5" customHeight="1">
      <c r="A40" s="2"/>
      <c r="B40" s="4" t="s">
        <v>63</v>
      </c>
      <c r="C40" s="84">
        <v>4800000</v>
      </c>
      <c r="D40" s="84">
        <v>4800000</v>
      </c>
      <c r="E40" s="84">
        <v>4800000</v>
      </c>
      <c r="F40" s="84">
        <v>4800000</v>
      </c>
      <c r="G40" s="140">
        <f t="shared" si="0"/>
        <v>0</v>
      </c>
      <c r="H40" s="17"/>
      <c r="I40" s="17"/>
      <c r="J40" s="68">
        <f t="shared" si="1"/>
        <v>0</v>
      </c>
      <c r="K40" s="17"/>
      <c r="L40" s="17"/>
      <c r="M40" s="68">
        <f t="shared" si="2"/>
        <v>0</v>
      </c>
      <c r="N40" s="17"/>
      <c r="O40" s="17"/>
      <c r="P40" s="68">
        <f t="shared" si="3"/>
        <v>0</v>
      </c>
      <c r="Q40" s="17"/>
      <c r="R40" s="17"/>
      <c r="S40" s="68">
        <f t="shared" si="4"/>
        <v>0</v>
      </c>
      <c r="T40" s="17"/>
      <c r="U40" s="17"/>
      <c r="V40" s="68">
        <f t="shared" si="5"/>
        <v>0</v>
      </c>
      <c r="W40" s="17"/>
      <c r="X40" s="17"/>
      <c r="Y40" s="68">
        <f t="shared" si="20"/>
        <v>0</v>
      </c>
      <c r="Z40" s="11"/>
      <c r="AA40" s="11"/>
      <c r="AB40" s="68">
        <f t="shared" si="6"/>
        <v>0</v>
      </c>
      <c r="AC40" s="17"/>
      <c r="AD40" s="17"/>
      <c r="AE40" s="68">
        <f t="shared" si="7"/>
        <v>0</v>
      </c>
      <c r="AF40" s="17"/>
      <c r="AG40" s="17"/>
      <c r="AH40" s="64">
        <f t="shared" si="8"/>
        <v>0</v>
      </c>
      <c r="AI40" s="17"/>
      <c r="AJ40" s="17"/>
      <c r="AK40" s="68">
        <f t="shared" si="9"/>
        <v>0</v>
      </c>
      <c r="AL40" s="11"/>
      <c r="AM40" s="11"/>
      <c r="AN40" s="68">
        <f t="shared" si="10"/>
        <v>0</v>
      </c>
      <c r="AO40" s="17"/>
      <c r="AP40" s="17"/>
      <c r="AQ40" s="68">
        <f t="shared" si="11"/>
        <v>0</v>
      </c>
      <c r="AR40" s="17"/>
      <c r="AS40" s="17"/>
      <c r="AT40" s="68">
        <f t="shared" si="12"/>
        <v>0</v>
      </c>
      <c r="AU40" s="17"/>
      <c r="AV40" s="17"/>
      <c r="AW40" s="68">
        <f t="shared" si="13"/>
        <v>0</v>
      </c>
      <c r="AX40" s="17"/>
      <c r="AY40" s="17"/>
      <c r="AZ40" s="68">
        <f t="shared" si="14"/>
        <v>0</v>
      </c>
      <c r="BA40" s="17"/>
      <c r="BB40" s="17"/>
      <c r="BC40" s="68">
        <f t="shared" si="15"/>
        <v>0</v>
      </c>
      <c r="BD40" s="17"/>
      <c r="BE40" s="17"/>
      <c r="BF40" s="68">
        <f t="shared" si="16"/>
        <v>0</v>
      </c>
      <c r="BG40" s="17"/>
      <c r="BH40" s="17"/>
      <c r="BI40" s="68">
        <f t="shared" si="17"/>
        <v>0</v>
      </c>
      <c r="BJ40" s="17"/>
      <c r="BK40" s="17"/>
      <c r="BL40" s="68">
        <f t="shared" si="18"/>
        <v>0</v>
      </c>
      <c r="BM40" s="17"/>
      <c r="BN40" s="17"/>
      <c r="BO40" s="68">
        <f t="shared" si="19"/>
        <v>0</v>
      </c>
    </row>
    <row r="41" spans="1:67" ht="15.75" customHeight="1">
      <c r="A41" s="2"/>
      <c r="B41" s="4" t="s">
        <v>64</v>
      </c>
      <c r="C41" s="15">
        <v>474000000</v>
      </c>
      <c r="D41" s="96"/>
      <c r="E41" s="15">
        <v>474000000</v>
      </c>
      <c r="F41" s="84">
        <v>474000000</v>
      </c>
      <c r="G41" s="140">
        <f t="shared" si="0"/>
        <v>0</v>
      </c>
      <c r="H41" s="17"/>
      <c r="I41" s="17"/>
      <c r="J41" s="68">
        <f t="shared" si="1"/>
        <v>0</v>
      </c>
      <c r="K41" s="17">
        <v>61284580</v>
      </c>
      <c r="L41" s="17"/>
      <c r="M41" s="68">
        <f t="shared" si="2"/>
        <v>-61284580</v>
      </c>
      <c r="N41" s="17">
        <v>50671030</v>
      </c>
      <c r="O41" s="17"/>
      <c r="P41" s="68">
        <f t="shared" si="3"/>
        <v>-50671030</v>
      </c>
      <c r="Q41" s="17">
        <v>40988440</v>
      </c>
      <c r="R41" s="17"/>
      <c r="S41" s="68">
        <f t="shared" si="4"/>
        <v>-40988440</v>
      </c>
      <c r="T41" s="17">
        <v>31546550</v>
      </c>
      <c r="U41" s="17"/>
      <c r="V41" s="68">
        <f t="shared" si="5"/>
        <v>-31546550</v>
      </c>
      <c r="W41" s="17">
        <v>38430110</v>
      </c>
      <c r="X41" s="17"/>
      <c r="Y41" s="68">
        <f t="shared" si="20"/>
        <v>-38430110</v>
      </c>
      <c r="Z41" s="11">
        <v>20003550</v>
      </c>
      <c r="AA41" s="11"/>
      <c r="AB41" s="68">
        <f t="shared" si="6"/>
        <v>-20003550</v>
      </c>
      <c r="AC41" s="17">
        <v>13511530</v>
      </c>
      <c r="AD41" s="17"/>
      <c r="AE41" s="68">
        <f t="shared" si="7"/>
        <v>-13511530</v>
      </c>
      <c r="AF41" s="17">
        <v>22108020</v>
      </c>
      <c r="AG41" s="17"/>
      <c r="AH41" s="64">
        <f t="shared" si="8"/>
        <v>-22108020</v>
      </c>
      <c r="AI41" s="17">
        <v>7536940</v>
      </c>
      <c r="AJ41" s="17"/>
      <c r="AK41" s="68">
        <f t="shared" si="9"/>
        <v>-7536940</v>
      </c>
      <c r="AL41" s="11">
        <v>16952880</v>
      </c>
      <c r="AM41" s="11"/>
      <c r="AN41" s="68">
        <f t="shared" si="10"/>
        <v>-16952880</v>
      </c>
      <c r="AO41" s="17">
        <v>27919470</v>
      </c>
      <c r="AP41" s="17"/>
      <c r="AQ41" s="68">
        <f t="shared" si="11"/>
        <v>-27919470</v>
      </c>
      <c r="AR41" s="17">
        <v>20717420</v>
      </c>
      <c r="AS41" s="17"/>
      <c r="AT41" s="68">
        <f t="shared" si="12"/>
        <v>-20717420</v>
      </c>
      <c r="AU41" s="17">
        <v>11292860</v>
      </c>
      <c r="AV41" s="17"/>
      <c r="AW41" s="68">
        <f t="shared" si="13"/>
        <v>-11292860</v>
      </c>
      <c r="AX41" s="17">
        <v>19444280</v>
      </c>
      <c r="AY41" s="17"/>
      <c r="AZ41" s="68">
        <f t="shared" si="14"/>
        <v>-19444280</v>
      </c>
      <c r="BA41" s="17">
        <v>19696520</v>
      </c>
      <c r="BB41" s="17"/>
      <c r="BC41" s="68">
        <f t="shared" si="15"/>
        <v>-19696520</v>
      </c>
      <c r="BD41" s="17">
        <v>20845170</v>
      </c>
      <c r="BE41" s="17"/>
      <c r="BF41" s="68">
        <f t="shared" si="16"/>
        <v>-20845170</v>
      </c>
      <c r="BG41" s="17"/>
      <c r="BH41" s="17"/>
      <c r="BI41" s="68">
        <f t="shared" si="17"/>
        <v>0</v>
      </c>
      <c r="BJ41" s="17">
        <v>18558740</v>
      </c>
      <c r="BK41" s="17"/>
      <c r="BL41" s="68">
        <f t="shared" si="18"/>
        <v>-18558740</v>
      </c>
      <c r="BM41" s="17">
        <v>32491910</v>
      </c>
      <c r="BN41" s="17"/>
      <c r="BO41" s="68">
        <f t="shared" si="19"/>
        <v>-32491910</v>
      </c>
    </row>
    <row r="42" spans="1:67" s="92" customFormat="1" ht="30.75" customHeight="1">
      <c r="A42" s="2"/>
      <c r="B42" s="8" t="s">
        <v>65</v>
      </c>
      <c r="C42" s="15">
        <v>77593000</v>
      </c>
      <c r="D42" s="15">
        <v>77593000</v>
      </c>
      <c r="E42" s="15">
        <v>110000000</v>
      </c>
      <c r="F42" s="15">
        <v>110000000</v>
      </c>
      <c r="G42" s="140">
        <f t="shared" si="0"/>
        <v>32407000</v>
      </c>
      <c r="H42" s="15"/>
      <c r="I42" s="15"/>
      <c r="J42" s="68">
        <f t="shared" si="1"/>
        <v>0</v>
      </c>
      <c r="K42" s="17"/>
      <c r="L42" s="17"/>
      <c r="M42" s="68">
        <f t="shared" si="2"/>
        <v>0</v>
      </c>
      <c r="N42" s="17"/>
      <c r="O42" s="17"/>
      <c r="P42" s="68">
        <f t="shared" si="3"/>
        <v>0</v>
      </c>
      <c r="Q42" s="17"/>
      <c r="R42" s="17"/>
      <c r="S42" s="68">
        <f t="shared" si="4"/>
        <v>0</v>
      </c>
      <c r="T42" s="17"/>
      <c r="U42" s="17"/>
      <c r="V42" s="68">
        <f t="shared" si="5"/>
        <v>0</v>
      </c>
      <c r="W42" s="17"/>
      <c r="X42" s="17"/>
      <c r="Y42" s="68">
        <f t="shared" si="20"/>
        <v>0</v>
      </c>
      <c r="Z42" s="11"/>
      <c r="AA42" s="11"/>
      <c r="AB42" s="68">
        <f t="shared" si="6"/>
        <v>0</v>
      </c>
      <c r="AC42" s="17"/>
      <c r="AD42" s="17"/>
      <c r="AE42" s="68">
        <f t="shared" si="7"/>
        <v>0</v>
      </c>
      <c r="AF42" s="17"/>
      <c r="AG42" s="17"/>
      <c r="AH42" s="64">
        <f t="shared" si="8"/>
        <v>0</v>
      </c>
      <c r="AI42" s="17"/>
      <c r="AJ42" s="17"/>
      <c r="AK42" s="68">
        <f t="shared" si="9"/>
        <v>0</v>
      </c>
      <c r="AL42" s="11"/>
      <c r="AM42" s="11"/>
      <c r="AN42" s="68">
        <f t="shared" si="10"/>
        <v>0</v>
      </c>
      <c r="AO42" s="17"/>
      <c r="AP42" s="17"/>
      <c r="AQ42" s="68">
        <f t="shared" si="11"/>
        <v>0</v>
      </c>
      <c r="AR42" s="17"/>
      <c r="AS42" s="17"/>
      <c r="AT42" s="68">
        <f t="shared" si="12"/>
        <v>0</v>
      </c>
      <c r="AU42" s="17"/>
      <c r="AV42" s="17"/>
      <c r="AW42" s="68">
        <f t="shared" si="13"/>
        <v>0</v>
      </c>
      <c r="AX42" s="17"/>
      <c r="AY42" s="17"/>
      <c r="AZ42" s="68">
        <f t="shared" si="14"/>
        <v>0</v>
      </c>
      <c r="BA42" s="17"/>
      <c r="BB42" s="17"/>
      <c r="BC42" s="68">
        <f t="shared" si="15"/>
        <v>0</v>
      </c>
      <c r="BD42" s="17"/>
      <c r="BE42" s="17"/>
      <c r="BF42" s="68">
        <f t="shared" si="16"/>
        <v>0</v>
      </c>
      <c r="BG42" s="17"/>
      <c r="BH42" s="17"/>
      <c r="BI42" s="68">
        <f t="shared" si="17"/>
        <v>0</v>
      </c>
      <c r="BJ42" s="17"/>
      <c r="BK42" s="17"/>
      <c r="BL42" s="68">
        <f t="shared" si="18"/>
        <v>0</v>
      </c>
      <c r="BM42" s="15"/>
      <c r="BN42" s="15"/>
      <c r="BO42" s="68">
        <f t="shared" si="19"/>
        <v>0</v>
      </c>
    </row>
    <row r="43" spans="1:67" s="92" customFormat="1" ht="30.75" customHeight="1">
      <c r="A43" s="2"/>
      <c r="B43" s="8" t="s">
        <v>66</v>
      </c>
      <c r="C43" s="15">
        <v>80000000</v>
      </c>
      <c r="D43" s="15"/>
      <c r="E43" s="15">
        <v>22000000</v>
      </c>
      <c r="F43" s="15"/>
      <c r="G43" s="140">
        <f t="shared" si="0"/>
        <v>-58000000</v>
      </c>
      <c r="H43" s="15"/>
      <c r="I43" s="15"/>
      <c r="J43" s="68">
        <f t="shared" si="1"/>
        <v>0</v>
      </c>
      <c r="K43" s="17">
        <v>80000000</v>
      </c>
      <c r="L43" s="17">
        <v>22000000</v>
      </c>
      <c r="M43" s="68">
        <f t="shared" si="2"/>
        <v>-58000000</v>
      </c>
      <c r="N43" s="15"/>
      <c r="O43" s="15"/>
      <c r="P43" s="68">
        <f t="shared" si="3"/>
        <v>0</v>
      </c>
      <c r="Q43" s="17"/>
      <c r="R43" s="17"/>
      <c r="S43" s="68">
        <f t="shared" si="4"/>
        <v>0</v>
      </c>
      <c r="T43" s="17"/>
      <c r="U43" s="17"/>
      <c r="V43" s="68">
        <f t="shared" si="5"/>
        <v>0</v>
      </c>
      <c r="W43" s="17"/>
      <c r="X43" s="17"/>
      <c r="Y43" s="68">
        <f t="shared" si="20"/>
        <v>0</v>
      </c>
      <c r="Z43" s="11"/>
      <c r="AA43" s="11"/>
      <c r="AB43" s="68">
        <f t="shared" si="6"/>
        <v>0</v>
      </c>
      <c r="AC43" s="17"/>
      <c r="AD43" s="17"/>
      <c r="AE43" s="68">
        <f t="shared" si="7"/>
        <v>0</v>
      </c>
      <c r="AF43" s="17"/>
      <c r="AG43" s="17"/>
      <c r="AH43" s="64">
        <f t="shared" si="8"/>
        <v>0</v>
      </c>
      <c r="AI43" s="17"/>
      <c r="AJ43" s="17"/>
      <c r="AK43" s="68">
        <f t="shared" si="9"/>
        <v>0</v>
      </c>
      <c r="AL43" s="11"/>
      <c r="AM43" s="11"/>
      <c r="AN43" s="68">
        <f t="shared" si="10"/>
        <v>0</v>
      </c>
      <c r="AO43" s="17"/>
      <c r="AP43" s="17"/>
      <c r="AQ43" s="68">
        <f t="shared" si="11"/>
        <v>0</v>
      </c>
      <c r="AR43" s="17"/>
      <c r="AS43" s="17"/>
      <c r="AT43" s="68">
        <f t="shared" si="12"/>
        <v>0</v>
      </c>
      <c r="AU43" s="17"/>
      <c r="AV43" s="17"/>
      <c r="AW43" s="68">
        <f t="shared" si="13"/>
        <v>0</v>
      </c>
      <c r="AX43" s="17"/>
      <c r="AY43" s="17"/>
      <c r="AZ43" s="68">
        <f t="shared" si="14"/>
        <v>0</v>
      </c>
      <c r="BA43" s="17"/>
      <c r="BB43" s="17"/>
      <c r="BC43" s="68">
        <f t="shared" si="15"/>
        <v>0</v>
      </c>
      <c r="BD43" s="17"/>
      <c r="BE43" s="17"/>
      <c r="BF43" s="68">
        <f t="shared" si="16"/>
        <v>0</v>
      </c>
      <c r="BG43" s="17"/>
      <c r="BH43" s="17"/>
      <c r="BI43" s="68">
        <f t="shared" si="17"/>
        <v>0</v>
      </c>
      <c r="BJ43" s="17"/>
      <c r="BK43" s="17"/>
      <c r="BL43" s="68">
        <f t="shared" si="18"/>
        <v>0</v>
      </c>
      <c r="BM43" s="15"/>
      <c r="BN43" s="15"/>
      <c r="BO43" s="68">
        <f t="shared" si="19"/>
        <v>0</v>
      </c>
    </row>
    <row r="44" spans="1:67" s="92" customFormat="1" ht="30.75" customHeight="1">
      <c r="A44" s="2"/>
      <c r="B44" s="8" t="s">
        <v>67</v>
      </c>
      <c r="C44" s="15"/>
      <c r="D44" s="15"/>
      <c r="E44" s="15">
        <v>200000000</v>
      </c>
      <c r="F44" s="15"/>
      <c r="G44" s="140">
        <f t="shared" si="0"/>
        <v>200000000</v>
      </c>
      <c r="H44" s="15"/>
      <c r="I44" s="15">
        <v>200000000</v>
      </c>
      <c r="J44" s="68">
        <f t="shared" si="1"/>
        <v>200000000</v>
      </c>
      <c r="K44" s="17"/>
      <c r="L44" s="17"/>
      <c r="M44" s="68">
        <f t="shared" si="2"/>
        <v>0</v>
      </c>
      <c r="N44" s="15"/>
      <c r="O44" s="15"/>
      <c r="P44" s="68">
        <f t="shared" si="3"/>
        <v>0</v>
      </c>
      <c r="Q44" s="17"/>
      <c r="R44" s="17"/>
      <c r="S44" s="68">
        <f t="shared" si="4"/>
        <v>0</v>
      </c>
      <c r="T44" s="17"/>
      <c r="U44" s="17"/>
      <c r="V44" s="68">
        <f t="shared" si="5"/>
        <v>0</v>
      </c>
      <c r="W44" s="17"/>
      <c r="X44" s="17"/>
      <c r="Y44" s="68">
        <f t="shared" si="20"/>
        <v>0</v>
      </c>
      <c r="Z44" s="11"/>
      <c r="AA44" s="11"/>
      <c r="AB44" s="68">
        <f t="shared" si="6"/>
        <v>0</v>
      </c>
      <c r="AC44" s="17"/>
      <c r="AD44" s="17"/>
      <c r="AE44" s="68">
        <f t="shared" si="7"/>
        <v>0</v>
      </c>
      <c r="AF44" s="17"/>
      <c r="AG44" s="17"/>
      <c r="AH44" s="64">
        <f t="shared" si="8"/>
        <v>0</v>
      </c>
      <c r="AI44" s="17"/>
      <c r="AJ44" s="17"/>
      <c r="AK44" s="68">
        <f t="shared" si="9"/>
        <v>0</v>
      </c>
      <c r="AL44" s="11"/>
      <c r="AM44" s="11"/>
      <c r="AN44" s="68">
        <f t="shared" si="10"/>
        <v>0</v>
      </c>
      <c r="AO44" s="17"/>
      <c r="AP44" s="17"/>
      <c r="AQ44" s="68">
        <f t="shared" si="11"/>
        <v>0</v>
      </c>
      <c r="AR44" s="17"/>
      <c r="AS44" s="17"/>
      <c r="AT44" s="68">
        <f t="shared" si="12"/>
        <v>0</v>
      </c>
      <c r="AU44" s="17"/>
      <c r="AV44" s="17"/>
      <c r="AW44" s="68">
        <f t="shared" si="13"/>
        <v>0</v>
      </c>
      <c r="AX44" s="17"/>
      <c r="AY44" s="17"/>
      <c r="AZ44" s="68">
        <f t="shared" si="14"/>
        <v>0</v>
      </c>
      <c r="BA44" s="17"/>
      <c r="BB44" s="17"/>
      <c r="BC44" s="68">
        <f t="shared" si="15"/>
        <v>0</v>
      </c>
      <c r="BD44" s="17"/>
      <c r="BE44" s="17"/>
      <c r="BF44" s="68">
        <f t="shared" si="16"/>
        <v>0</v>
      </c>
      <c r="BG44" s="17"/>
      <c r="BH44" s="17"/>
      <c r="BI44" s="68">
        <f t="shared" si="17"/>
        <v>0</v>
      </c>
      <c r="BJ44" s="17"/>
      <c r="BK44" s="17"/>
      <c r="BL44" s="68">
        <f t="shared" si="18"/>
        <v>0</v>
      </c>
      <c r="BM44" s="15"/>
      <c r="BN44" s="15"/>
      <c r="BO44" s="68">
        <f t="shared" si="19"/>
        <v>0</v>
      </c>
    </row>
    <row r="45" spans="1:67" ht="48" customHeight="1">
      <c r="A45" s="2"/>
      <c r="B45" s="4" t="s">
        <v>68</v>
      </c>
      <c r="C45" s="15">
        <v>2469000</v>
      </c>
      <c r="D45" s="15">
        <v>2469000</v>
      </c>
      <c r="E45" s="15">
        <v>2222100</v>
      </c>
      <c r="F45" s="15">
        <v>2222100</v>
      </c>
      <c r="G45" s="140">
        <f t="shared" si="0"/>
        <v>-246900</v>
      </c>
      <c r="H45" s="83"/>
      <c r="I45" s="83"/>
      <c r="J45" s="68">
        <f t="shared" si="1"/>
        <v>0</v>
      </c>
      <c r="K45" s="83"/>
      <c r="L45" s="83"/>
      <c r="M45" s="68">
        <f t="shared" si="2"/>
        <v>0</v>
      </c>
      <c r="N45" s="83"/>
      <c r="O45" s="83"/>
      <c r="P45" s="68">
        <f t="shared" si="3"/>
        <v>0</v>
      </c>
      <c r="Q45" s="17"/>
      <c r="R45" s="17"/>
      <c r="S45" s="68">
        <f t="shared" si="4"/>
        <v>0</v>
      </c>
      <c r="T45" s="17"/>
      <c r="U45" s="17"/>
      <c r="V45" s="68">
        <f t="shared" si="5"/>
        <v>0</v>
      </c>
      <c r="W45" s="17"/>
      <c r="X45" s="17"/>
      <c r="Y45" s="68">
        <f t="shared" si="20"/>
        <v>0</v>
      </c>
      <c r="Z45" s="11"/>
      <c r="AA45" s="11"/>
      <c r="AB45" s="68">
        <f t="shared" si="6"/>
        <v>0</v>
      </c>
      <c r="AC45" s="17"/>
      <c r="AD45" s="17"/>
      <c r="AE45" s="68">
        <f t="shared" si="7"/>
        <v>0</v>
      </c>
      <c r="AF45" s="17"/>
      <c r="AG45" s="17"/>
      <c r="AH45" s="64">
        <f t="shared" si="8"/>
        <v>0</v>
      </c>
      <c r="AI45" s="17"/>
      <c r="AJ45" s="17"/>
      <c r="AK45" s="68">
        <f t="shared" si="9"/>
        <v>0</v>
      </c>
      <c r="AL45" s="11"/>
      <c r="AM45" s="11"/>
      <c r="AN45" s="68">
        <f t="shared" si="10"/>
        <v>0</v>
      </c>
      <c r="AO45" s="17"/>
      <c r="AP45" s="17"/>
      <c r="AQ45" s="68">
        <f t="shared" si="11"/>
        <v>0</v>
      </c>
      <c r="AR45" s="17"/>
      <c r="AS45" s="17"/>
      <c r="AT45" s="68">
        <f t="shared" si="12"/>
        <v>0</v>
      </c>
      <c r="AU45" s="17"/>
      <c r="AV45" s="17"/>
      <c r="AW45" s="68">
        <f t="shared" si="13"/>
        <v>0</v>
      </c>
      <c r="AX45" s="17"/>
      <c r="AY45" s="17"/>
      <c r="AZ45" s="68">
        <f t="shared" si="14"/>
        <v>0</v>
      </c>
      <c r="BA45" s="17"/>
      <c r="BB45" s="17"/>
      <c r="BC45" s="68">
        <f t="shared" si="15"/>
        <v>0</v>
      </c>
      <c r="BD45" s="17"/>
      <c r="BE45" s="17"/>
      <c r="BF45" s="68">
        <f t="shared" si="16"/>
        <v>0</v>
      </c>
      <c r="BG45" s="17"/>
      <c r="BH45" s="17"/>
      <c r="BI45" s="68">
        <f t="shared" si="17"/>
        <v>0</v>
      </c>
      <c r="BJ45" s="17"/>
      <c r="BK45" s="17"/>
      <c r="BL45" s="68">
        <f t="shared" si="18"/>
        <v>0</v>
      </c>
      <c r="BM45" s="17"/>
      <c r="BN45" s="17"/>
      <c r="BO45" s="68">
        <f t="shared" si="19"/>
        <v>0</v>
      </c>
    </row>
    <row r="46" spans="1:67" ht="33" customHeight="1">
      <c r="A46" s="2"/>
      <c r="B46" s="4" t="s">
        <v>69</v>
      </c>
      <c r="C46" s="15">
        <v>15544600</v>
      </c>
      <c r="D46" s="96"/>
      <c r="E46" s="15">
        <v>20921408</v>
      </c>
      <c r="F46" s="96"/>
      <c r="G46" s="140">
        <f t="shared" si="0"/>
        <v>5376808</v>
      </c>
      <c r="H46" s="83"/>
      <c r="I46" s="83"/>
      <c r="J46" s="68">
        <f t="shared" si="1"/>
        <v>0</v>
      </c>
      <c r="K46" s="83"/>
      <c r="L46" s="83"/>
      <c r="M46" s="68">
        <f t="shared" si="2"/>
        <v>0</v>
      </c>
      <c r="N46" s="83"/>
      <c r="O46" s="83"/>
      <c r="P46" s="68">
        <f t="shared" si="3"/>
        <v>0</v>
      </c>
      <c r="Q46" s="17"/>
      <c r="R46" s="17"/>
      <c r="S46" s="68">
        <f t="shared" si="4"/>
        <v>0</v>
      </c>
      <c r="T46" s="17">
        <v>2168040</v>
      </c>
      <c r="U46" s="17"/>
      <c r="V46" s="68">
        <f t="shared" si="5"/>
        <v>-2168040</v>
      </c>
      <c r="W46" s="17">
        <v>13376560</v>
      </c>
      <c r="X46" s="17"/>
      <c r="Y46" s="68">
        <f t="shared" si="20"/>
        <v>-13376560</v>
      </c>
      <c r="Z46" s="11"/>
      <c r="AA46" s="11"/>
      <c r="AB46" s="68">
        <f t="shared" si="6"/>
        <v>0</v>
      </c>
      <c r="AC46" s="17"/>
      <c r="AD46" s="17"/>
      <c r="AE46" s="68">
        <f t="shared" si="7"/>
        <v>0</v>
      </c>
      <c r="AF46" s="17"/>
      <c r="AG46" s="17"/>
      <c r="AH46" s="64">
        <f t="shared" si="8"/>
        <v>0</v>
      </c>
      <c r="AI46" s="17"/>
      <c r="AJ46" s="17"/>
      <c r="AK46" s="68">
        <f t="shared" si="9"/>
        <v>0</v>
      </c>
      <c r="AL46" s="11"/>
      <c r="AM46" s="11"/>
      <c r="AN46" s="68">
        <f t="shared" si="10"/>
        <v>0</v>
      </c>
      <c r="AO46" s="17"/>
      <c r="AP46" s="17">
        <v>13225225</v>
      </c>
      <c r="AQ46" s="68">
        <f t="shared" si="11"/>
        <v>13225225</v>
      </c>
      <c r="AR46" s="17"/>
      <c r="AS46" s="17"/>
      <c r="AT46" s="68">
        <f t="shared" si="12"/>
        <v>0</v>
      </c>
      <c r="AU46" s="17"/>
      <c r="AV46" s="17"/>
      <c r="AW46" s="68">
        <f t="shared" si="13"/>
        <v>0</v>
      </c>
      <c r="AX46" s="17"/>
      <c r="AY46" s="17"/>
      <c r="AZ46" s="68">
        <f t="shared" si="14"/>
        <v>0</v>
      </c>
      <c r="BA46" s="17"/>
      <c r="BB46" s="17"/>
      <c r="BC46" s="68">
        <f t="shared" si="15"/>
        <v>0</v>
      </c>
      <c r="BD46" s="17"/>
      <c r="BE46" s="17">
        <v>3844705</v>
      </c>
      <c r="BF46" s="68">
        <f t="shared" si="16"/>
        <v>3844705</v>
      </c>
      <c r="BG46" s="17"/>
      <c r="BH46" s="17"/>
      <c r="BI46" s="68">
        <f t="shared" si="17"/>
        <v>0</v>
      </c>
      <c r="BJ46" s="17"/>
      <c r="BK46" s="17"/>
      <c r="BL46" s="68">
        <f t="shared" si="18"/>
        <v>0</v>
      </c>
      <c r="BM46" s="15"/>
      <c r="BN46" s="15">
        <v>3851478</v>
      </c>
      <c r="BO46" s="68">
        <f t="shared" si="19"/>
        <v>3851478</v>
      </c>
    </row>
    <row r="47" spans="1:67" s="99" customFormat="1" ht="31.5" customHeight="1">
      <c r="A47" s="98"/>
      <c r="B47" s="4" t="s">
        <v>33</v>
      </c>
      <c r="C47" s="84">
        <v>1464367</v>
      </c>
      <c r="D47" s="84">
        <v>1464367</v>
      </c>
      <c r="E47" s="84">
        <v>825493</v>
      </c>
      <c r="F47" s="84">
        <v>825493</v>
      </c>
      <c r="G47" s="140">
        <f t="shared" si="0"/>
        <v>-638874</v>
      </c>
      <c r="H47" s="17"/>
      <c r="I47" s="17"/>
      <c r="J47" s="68">
        <f t="shared" si="1"/>
        <v>0</v>
      </c>
      <c r="K47" s="17"/>
      <c r="L47" s="17"/>
      <c r="M47" s="68">
        <f t="shared" si="2"/>
        <v>0</v>
      </c>
      <c r="N47" s="17"/>
      <c r="O47" s="17"/>
      <c r="P47" s="68">
        <f t="shared" si="3"/>
        <v>0</v>
      </c>
      <c r="Q47" s="17"/>
      <c r="R47" s="17"/>
      <c r="S47" s="68">
        <f t="shared" si="4"/>
        <v>0</v>
      </c>
      <c r="T47" s="17"/>
      <c r="U47" s="17"/>
      <c r="V47" s="68">
        <f t="shared" si="5"/>
        <v>0</v>
      </c>
      <c r="W47" s="17"/>
      <c r="X47" s="17"/>
      <c r="Y47" s="68">
        <f t="shared" si="20"/>
        <v>0</v>
      </c>
      <c r="Z47" s="20"/>
      <c r="AA47" s="20"/>
      <c r="AB47" s="68">
        <f t="shared" si="6"/>
        <v>0</v>
      </c>
      <c r="AC47" s="17"/>
      <c r="AD47" s="17"/>
      <c r="AE47" s="68">
        <f t="shared" si="7"/>
        <v>0</v>
      </c>
      <c r="AF47" s="17"/>
      <c r="AG47" s="17"/>
      <c r="AH47" s="64">
        <f t="shared" si="8"/>
        <v>0</v>
      </c>
      <c r="AI47" s="17"/>
      <c r="AJ47" s="17"/>
      <c r="AK47" s="68">
        <f t="shared" si="9"/>
        <v>0</v>
      </c>
      <c r="AL47" s="17"/>
      <c r="AM47" s="17"/>
      <c r="AN47" s="68">
        <f t="shared" si="10"/>
        <v>0</v>
      </c>
      <c r="AO47" s="17"/>
      <c r="AP47" s="17"/>
      <c r="AQ47" s="68">
        <f t="shared" si="11"/>
        <v>0</v>
      </c>
      <c r="AR47" s="17"/>
      <c r="AS47" s="17"/>
      <c r="AT47" s="68">
        <f t="shared" si="12"/>
        <v>0</v>
      </c>
      <c r="AU47" s="17"/>
      <c r="AV47" s="17"/>
      <c r="AW47" s="68">
        <f t="shared" si="13"/>
        <v>0</v>
      </c>
      <c r="AX47" s="17"/>
      <c r="AY47" s="17"/>
      <c r="AZ47" s="68">
        <f t="shared" si="14"/>
        <v>0</v>
      </c>
      <c r="BA47" s="17"/>
      <c r="BB47" s="17"/>
      <c r="BC47" s="68">
        <f t="shared" si="15"/>
        <v>0</v>
      </c>
      <c r="BD47" s="17"/>
      <c r="BE47" s="17"/>
      <c r="BF47" s="68">
        <f t="shared" si="16"/>
        <v>0</v>
      </c>
      <c r="BG47" s="17"/>
      <c r="BH47" s="17"/>
      <c r="BI47" s="68">
        <f t="shared" si="17"/>
        <v>0</v>
      </c>
      <c r="BJ47" s="17"/>
      <c r="BK47" s="17"/>
      <c r="BL47" s="68">
        <f t="shared" si="18"/>
        <v>0</v>
      </c>
      <c r="BM47" s="17"/>
      <c r="BN47" s="17"/>
      <c r="BO47" s="68">
        <f t="shared" si="19"/>
        <v>0</v>
      </c>
    </row>
    <row r="48" spans="1:67" s="151" customFormat="1" ht="31.5" customHeight="1">
      <c r="A48" s="143"/>
      <c r="B48" s="144"/>
      <c r="C48" s="145"/>
      <c r="D48" s="145"/>
      <c r="E48" s="145"/>
      <c r="F48" s="146"/>
      <c r="G48" s="147"/>
      <c r="H48" s="148"/>
      <c r="I48" s="148"/>
      <c r="J48" s="147"/>
      <c r="K48" s="148"/>
      <c r="L48" s="148"/>
      <c r="M48" s="147"/>
      <c r="N48" s="148"/>
      <c r="O48" s="148"/>
      <c r="P48" s="147"/>
      <c r="Q48" s="148"/>
      <c r="R48" s="148"/>
      <c r="S48" s="147"/>
      <c r="T48" s="148"/>
      <c r="U48" s="148"/>
      <c r="V48" s="147"/>
      <c r="W48" s="148"/>
      <c r="X48" s="148"/>
      <c r="Y48" s="147"/>
      <c r="Z48" s="149"/>
      <c r="AA48" s="149"/>
      <c r="AB48" s="147"/>
      <c r="AC48" s="148"/>
      <c r="AD48" s="148"/>
      <c r="AE48" s="147"/>
      <c r="AF48" s="148"/>
      <c r="AG48" s="148"/>
      <c r="AH48" s="150"/>
      <c r="AI48" s="148"/>
      <c r="AJ48" s="148"/>
      <c r="AK48" s="147"/>
      <c r="AL48" s="148"/>
      <c r="AM48" s="148"/>
      <c r="AN48" s="147"/>
      <c r="AO48" s="148"/>
      <c r="AP48" s="148"/>
      <c r="AQ48" s="147"/>
      <c r="AR48" s="148"/>
      <c r="AS48" s="148"/>
      <c r="AT48" s="147"/>
      <c r="AU48" s="148"/>
      <c r="AV48" s="148"/>
      <c r="AW48" s="147"/>
      <c r="AX48" s="148"/>
      <c r="AY48" s="148"/>
      <c r="AZ48" s="147"/>
      <c r="BA48" s="148"/>
      <c r="BB48" s="148"/>
      <c r="BC48" s="147"/>
      <c r="BD48" s="148"/>
      <c r="BE48" s="148"/>
      <c r="BF48" s="147"/>
      <c r="BG48" s="148"/>
      <c r="BH48" s="148"/>
      <c r="BI48" s="147"/>
      <c r="BJ48" s="148"/>
      <c r="BK48" s="148"/>
      <c r="BL48" s="147"/>
      <c r="BM48" s="148"/>
      <c r="BN48" s="148"/>
      <c r="BO48" s="147"/>
    </row>
    <row r="49" spans="1:67" s="92" customFormat="1" ht="17.25" customHeight="1">
      <c r="A49" s="2"/>
      <c r="B49" s="4" t="s">
        <v>70</v>
      </c>
      <c r="C49" s="84">
        <v>1718000</v>
      </c>
      <c r="D49" s="84">
        <v>1718000</v>
      </c>
      <c r="E49" s="84"/>
      <c r="F49" s="96"/>
      <c r="G49" s="140">
        <f t="shared" si="0"/>
        <v>-1718000</v>
      </c>
      <c r="H49" s="84"/>
      <c r="I49" s="84"/>
      <c r="J49" s="68">
        <f>I49-H49</f>
        <v>0</v>
      </c>
      <c r="K49" s="17"/>
      <c r="L49" s="17"/>
      <c r="M49" s="68">
        <f>L49-K49</f>
        <v>0</v>
      </c>
      <c r="N49" s="17"/>
      <c r="O49" s="17"/>
      <c r="P49" s="68"/>
      <c r="Q49" s="17"/>
      <c r="R49" s="17"/>
      <c r="S49" s="68"/>
      <c r="T49" s="17"/>
      <c r="U49" s="17"/>
      <c r="V49" s="68"/>
      <c r="W49" s="17"/>
      <c r="X49" s="17"/>
      <c r="Y49" s="68">
        <f>X49-W49</f>
        <v>0</v>
      </c>
      <c r="Z49" s="11"/>
      <c r="AA49" s="11"/>
      <c r="AB49" s="68"/>
      <c r="AC49" s="17"/>
      <c r="AD49" s="17"/>
      <c r="AE49" s="68"/>
      <c r="AF49" s="17"/>
      <c r="AG49" s="17"/>
      <c r="AH49" s="64"/>
      <c r="AI49" s="17"/>
      <c r="AJ49" s="17"/>
      <c r="AK49" s="68"/>
      <c r="AL49" s="17"/>
      <c r="AM49" s="17"/>
      <c r="AN49" s="68"/>
      <c r="AO49" s="17"/>
      <c r="AP49" s="17"/>
      <c r="AQ49" s="68"/>
      <c r="AR49" s="17"/>
      <c r="AS49" s="17"/>
      <c r="AT49" s="68"/>
      <c r="AU49" s="17"/>
      <c r="AV49" s="17"/>
      <c r="AW49" s="68"/>
      <c r="AX49" s="17"/>
      <c r="AY49" s="17"/>
      <c r="AZ49" s="68"/>
      <c r="BA49" s="17"/>
      <c r="BB49" s="17"/>
      <c r="BC49" s="68"/>
      <c r="BD49" s="17"/>
      <c r="BE49" s="17"/>
      <c r="BF49" s="68"/>
      <c r="BG49" s="17"/>
      <c r="BH49" s="17"/>
      <c r="BI49" s="68"/>
      <c r="BJ49" s="17"/>
      <c r="BK49" s="17"/>
      <c r="BL49" s="68"/>
      <c r="BM49" s="84"/>
      <c r="BN49" s="84"/>
      <c r="BO49" s="68">
        <f>BN49-BM49</f>
        <v>0</v>
      </c>
    </row>
    <row r="50" spans="1:67" s="92" customFormat="1" ht="48" customHeight="1">
      <c r="A50" s="2"/>
      <c r="B50" s="4" t="s">
        <v>71</v>
      </c>
      <c r="C50" s="84">
        <v>500000</v>
      </c>
      <c r="D50" s="84">
        <v>500000</v>
      </c>
      <c r="E50" s="84"/>
      <c r="F50" s="96"/>
      <c r="G50" s="140">
        <f t="shared" si="0"/>
        <v>-500000</v>
      </c>
      <c r="H50" s="17"/>
      <c r="I50" s="17"/>
      <c r="J50" s="68">
        <f>I50-H50</f>
        <v>0</v>
      </c>
      <c r="K50" s="17"/>
      <c r="L50" s="17"/>
      <c r="M50" s="68">
        <f>L50-K50</f>
        <v>0</v>
      </c>
      <c r="N50" s="17"/>
      <c r="O50" s="17"/>
      <c r="P50" s="68">
        <f>O50-N50</f>
        <v>0</v>
      </c>
      <c r="Q50" s="17"/>
      <c r="R50" s="17"/>
      <c r="S50" s="68">
        <f>R50-Q50</f>
        <v>0</v>
      </c>
      <c r="T50" s="17"/>
      <c r="U50" s="17"/>
      <c r="V50" s="68">
        <f>U50-T50</f>
        <v>0</v>
      </c>
      <c r="W50" s="17"/>
      <c r="X50" s="17"/>
      <c r="Y50" s="68">
        <f>X50-W50</f>
        <v>0</v>
      </c>
      <c r="Z50" s="11"/>
      <c r="AA50" s="11"/>
      <c r="AB50" s="68">
        <f>AA50-Z50</f>
        <v>0</v>
      </c>
      <c r="AC50" s="17"/>
      <c r="AD50" s="17"/>
      <c r="AE50" s="68">
        <f>AD50-AC50</f>
        <v>0</v>
      </c>
      <c r="AF50" s="17"/>
      <c r="AG50" s="17"/>
      <c r="AH50" s="64">
        <f>AG50-AF50</f>
        <v>0</v>
      </c>
      <c r="AI50" s="17"/>
      <c r="AJ50" s="17"/>
      <c r="AK50" s="68">
        <f>AJ50-AI50</f>
        <v>0</v>
      </c>
      <c r="AL50" s="17"/>
      <c r="AM50" s="17"/>
      <c r="AN50" s="68">
        <f>AM50-AL50</f>
        <v>0</v>
      </c>
      <c r="AO50" s="17"/>
      <c r="AP50" s="17"/>
      <c r="AQ50" s="68">
        <f>AP50-AO50</f>
        <v>0</v>
      </c>
      <c r="AR50" s="17"/>
      <c r="AS50" s="17"/>
      <c r="AT50" s="68">
        <f>AS50-AR50</f>
        <v>0</v>
      </c>
      <c r="AU50" s="17"/>
      <c r="AV50" s="17"/>
      <c r="AW50" s="68">
        <f>AV50-AU50</f>
        <v>0</v>
      </c>
      <c r="AX50" s="17"/>
      <c r="AY50" s="17"/>
      <c r="AZ50" s="68">
        <f>AY50-AX50</f>
        <v>0</v>
      </c>
      <c r="BA50" s="17"/>
      <c r="BB50" s="17"/>
      <c r="BC50" s="68">
        <f>BB50-BA50</f>
        <v>0</v>
      </c>
      <c r="BD50" s="17"/>
      <c r="BE50" s="17"/>
      <c r="BF50" s="68">
        <f>BE50-BD50</f>
        <v>0</v>
      </c>
      <c r="BG50" s="17"/>
      <c r="BH50" s="17"/>
      <c r="BI50" s="68">
        <f>BH50-BG50</f>
        <v>0</v>
      </c>
      <c r="BJ50" s="17"/>
      <c r="BK50" s="17"/>
      <c r="BL50" s="68">
        <f>BK50-BJ50</f>
        <v>0</v>
      </c>
      <c r="BM50" s="17"/>
      <c r="BN50" s="17"/>
      <c r="BO50" s="68">
        <f>BN50-BM50</f>
        <v>0</v>
      </c>
    </row>
    <row r="51" spans="1:67" ht="30.75" customHeight="1">
      <c r="A51" s="2"/>
      <c r="B51" s="4" t="s">
        <v>72</v>
      </c>
      <c r="C51" s="84">
        <v>2607183</v>
      </c>
      <c r="D51" s="96"/>
      <c r="E51" s="84"/>
      <c r="F51" s="84"/>
      <c r="G51" s="140">
        <f>E51-C51</f>
        <v>-2607183</v>
      </c>
      <c r="H51" s="17">
        <v>545689</v>
      </c>
      <c r="I51" s="17"/>
      <c r="J51" s="68">
        <f>I51-H51</f>
        <v>-545689</v>
      </c>
      <c r="K51" s="17">
        <v>272845</v>
      </c>
      <c r="L51" s="17"/>
      <c r="M51" s="68">
        <f>L51-K51</f>
        <v>-272845</v>
      </c>
      <c r="N51" s="17">
        <v>181896</v>
      </c>
      <c r="O51" s="17"/>
      <c r="P51" s="68">
        <f>O51-N51</f>
        <v>-181896</v>
      </c>
      <c r="Q51" s="17">
        <v>151581</v>
      </c>
      <c r="R51" s="17"/>
      <c r="S51" s="68">
        <f>R51-Q51</f>
        <v>-151581</v>
      </c>
      <c r="T51" s="17">
        <v>181897</v>
      </c>
      <c r="U51" s="17"/>
      <c r="V51" s="68">
        <f>U51-T51</f>
        <v>-181897</v>
      </c>
      <c r="W51" s="17">
        <v>90948</v>
      </c>
      <c r="X51" s="17"/>
      <c r="Y51" s="68">
        <f>X51-W51</f>
        <v>-90948</v>
      </c>
      <c r="Z51" s="11">
        <v>151581</v>
      </c>
      <c r="AA51" s="11"/>
      <c r="AB51" s="68">
        <f>AA51-Z51</f>
        <v>-151581</v>
      </c>
      <c r="AC51" s="17">
        <v>60632</v>
      </c>
      <c r="AD51" s="17"/>
      <c r="AE51" s="68">
        <f>AD51-AC51</f>
        <v>-60632</v>
      </c>
      <c r="AF51" s="17">
        <v>60632</v>
      </c>
      <c r="AG51" s="17"/>
      <c r="AH51" s="64">
        <f>AG51-AF51</f>
        <v>-60632</v>
      </c>
      <c r="AI51" s="17">
        <v>30316</v>
      </c>
      <c r="AJ51" s="17"/>
      <c r="AK51" s="68">
        <f>AJ51-AI51</f>
        <v>-30316</v>
      </c>
      <c r="AL51" s="11">
        <v>151581</v>
      </c>
      <c r="AM51" s="11"/>
      <c r="AN51" s="68">
        <f>AM51-AL51</f>
        <v>-151581</v>
      </c>
      <c r="AO51" s="17">
        <v>60632</v>
      </c>
      <c r="AP51" s="17"/>
      <c r="AQ51" s="68">
        <f>AP51-AO51</f>
        <v>-60632</v>
      </c>
      <c r="AR51" s="17">
        <v>60632</v>
      </c>
      <c r="AS51" s="17"/>
      <c r="AT51" s="68">
        <f>AS51-AR51</f>
        <v>-60632</v>
      </c>
      <c r="AU51" s="17">
        <v>60632</v>
      </c>
      <c r="AV51" s="17"/>
      <c r="AW51" s="68">
        <f>AV51-AU51</f>
        <v>-60632</v>
      </c>
      <c r="AX51" s="17">
        <v>90948</v>
      </c>
      <c r="AY51" s="17"/>
      <c r="AZ51" s="68">
        <f>AY51-AX51</f>
        <v>-90948</v>
      </c>
      <c r="BA51" s="17">
        <v>60632</v>
      </c>
      <c r="BB51" s="17"/>
      <c r="BC51" s="68">
        <f>BB51-BA51</f>
        <v>-60632</v>
      </c>
      <c r="BD51" s="17">
        <v>90948</v>
      </c>
      <c r="BE51" s="17"/>
      <c r="BF51" s="68">
        <f>BE51-BD51</f>
        <v>-90948</v>
      </c>
      <c r="BG51" s="17"/>
      <c r="BH51" s="17"/>
      <c r="BI51" s="68">
        <f>BH51-BG51</f>
        <v>0</v>
      </c>
      <c r="BJ51" s="17">
        <v>60632</v>
      </c>
      <c r="BK51" s="17"/>
      <c r="BL51" s="68">
        <f>BK51-BJ51</f>
        <v>-60632</v>
      </c>
      <c r="BM51" s="17">
        <v>242529</v>
      </c>
      <c r="BN51" s="17"/>
      <c r="BO51" s="68">
        <f>BN51-BM51</f>
        <v>-242529</v>
      </c>
    </row>
    <row r="52" spans="1:67" ht="33" customHeight="1">
      <c r="A52" s="2"/>
      <c r="B52" s="8" t="s">
        <v>73</v>
      </c>
      <c r="C52" s="15">
        <v>20540423</v>
      </c>
      <c r="D52" s="15">
        <v>20540423</v>
      </c>
      <c r="E52" s="84"/>
      <c r="F52" s="84"/>
      <c r="G52" s="140">
        <f t="shared" si="0"/>
        <v>-20540423</v>
      </c>
      <c r="H52" s="83"/>
      <c r="I52" s="83"/>
      <c r="J52" s="68">
        <f aca="true" t="shared" si="21" ref="J52:J57">I52-H52</f>
        <v>0</v>
      </c>
      <c r="K52" s="83"/>
      <c r="L52" s="83"/>
      <c r="M52" s="68">
        <f aca="true" t="shared" si="22" ref="M52:M57">L52-K52</f>
        <v>0</v>
      </c>
      <c r="N52" s="83"/>
      <c r="O52" s="83"/>
      <c r="P52" s="68">
        <f aca="true" t="shared" si="23" ref="P52:P57">O52-N52</f>
        <v>0</v>
      </c>
      <c r="Q52" s="17"/>
      <c r="R52" s="17"/>
      <c r="S52" s="68">
        <f aca="true" t="shared" si="24" ref="S52:S57">R52-Q52</f>
        <v>0</v>
      </c>
      <c r="T52" s="17"/>
      <c r="U52" s="17"/>
      <c r="V52" s="68">
        <f aca="true" t="shared" si="25" ref="V52:V58">U52-T52</f>
        <v>0</v>
      </c>
      <c r="W52" s="17"/>
      <c r="X52" s="17"/>
      <c r="Y52" s="68">
        <f aca="true" t="shared" si="26" ref="Y52:Y58">X52-W52</f>
        <v>0</v>
      </c>
      <c r="Z52" s="11"/>
      <c r="AA52" s="11"/>
      <c r="AB52" s="68">
        <f aca="true" t="shared" si="27" ref="AB52:AB58">AA52-Z52</f>
        <v>0</v>
      </c>
      <c r="AC52" s="17"/>
      <c r="AD52" s="17"/>
      <c r="AE52" s="68">
        <f aca="true" t="shared" si="28" ref="AE52:AE58">AD52-AC52</f>
        <v>0</v>
      </c>
      <c r="AF52" s="17"/>
      <c r="AG52" s="17"/>
      <c r="AH52" s="64">
        <f aca="true" t="shared" si="29" ref="AH52:AH58">AG52-AF52</f>
        <v>0</v>
      </c>
      <c r="AI52" s="17"/>
      <c r="AJ52" s="17"/>
      <c r="AK52" s="68">
        <f aca="true" t="shared" si="30" ref="AK52:AK58">AJ52-AI52</f>
        <v>0</v>
      </c>
      <c r="AL52" s="17"/>
      <c r="AM52" s="17"/>
      <c r="AN52" s="68">
        <f aca="true" t="shared" si="31" ref="AN52:AN58">AM52-AL52</f>
        <v>0</v>
      </c>
      <c r="AO52" s="17"/>
      <c r="AP52" s="17"/>
      <c r="AQ52" s="68">
        <f aca="true" t="shared" si="32" ref="AQ52:AQ58">AP52-AO52</f>
        <v>0</v>
      </c>
      <c r="AR52" s="17"/>
      <c r="AS52" s="17"/>
      <c r="AT52" s="68">
        <f aca="true" t="shared" si="33" ref="AT52:AT58">AS52-AR52</f>
        <v>0</v>
      </c>
      <c r="AU52" s="17"/>
      <c r="AV52" s="17"/>
      <c r="AW52" s="68">
        <f aca="true" t="shared" si="34" ref="AW52:AW58">AV52-AU52</f>
        <v>0</v>
      </c>
      <c r="AX52" s="17"/>
      <c r="AY52" s="17"/>
      <c r="AZ52" s="68">
        <f aca="true" t="shared" si="35" ref="AZ52:AZ58">AY52-AX52</f>
        <v>0</v>
      </c>
      <c r="BA52" s="17"/>
      <c r="BB52" s="17"/>
      <c r="BC52" s="68">
        <f aca="true" t="shared" si="36" ref="BC52:BC58">BB52-BA52</f>
        <v>0</v>
      </c>
      <c r="BD52" s="17"/>
      <c r="BE52" s="17"/>
      <c r="BF52" s="68">
        <f aca="true" t="shared" si="37" ref="BF52:BF58">BE52-BD52</f>
        <v>0</v>
      </c>
      <c r="BG52" s="17"/>
      <c r="BH52" s="17"/>
      <c r="BI52" s="68">
        <f aca="true" t="shared" si="38" ref="BI52:BI57">BH52-BG52</f>
        <v>0</v>
      </c>
      <c r="BJ52" s="17"/>
      <c r="BK52" s="17"/>
      <c r="BL52" s="68">
        <f aca="true" t="shared" si="39" ref="BL52:BL58">BK52-BJ52</f>
        <v>0</v>
      </c>
      <c r="BM52" s="17"/>
      <c r="BN52" s="17"/>
      <c r="BO52" s="68">
        <f aca="true" t="shared" si="40" ref="BO52:BO58">BN52-BM52</f>
        <v>0</v>
      </c>
    </row>
    <row r="53" spans="1:67" ht="17.25" customHeight="1">
      <c r="A53" s="2"/>
      <c r="B53" s="4" t="s">
        <v>74</v>
      </c>
      <c r="C53" s="84">
        <v>2315493</v>
      </c>
      <c r="D53" s="84">
        <v>2315493</v>
      </c>
      <c r="E53" s="84"/>
      <c r="F53" s="96"/>
      <c r="G53" s="140">
        <f t="shared" si="0"/>
        <v>-2315493</v>
      </c>
      <c r="H53" s="17"/>
      <c r="I53" s="17"/>
      <c r="J53" s="68">
        <f t="shared" si="21"/>
        <v>0</v>
      </c>
      <c r="K53" s="17"/>
      <c r="L53" s="17"/>
      <c r="M53" s="68">
        <f t="shared" si="22"/>
        <v>0</v>
      </c>
      <c r="N53" s="17"/>
      <c r="O53" s="17"/>
      <c r="P53" s="68">
        <f t="shared" si="23"/>
        <v>0</v>
      </c>
      <c r="Q53" s="17"/>
      <c r="R53" s="17"/>
      <c r="S53" s="68">
        <f t="shared" si="24"/>
        <v>0</v>
      </c>
      <c r="T53" s="17"/>
      <c r="U53" s="17"/>
      <c r="V53" s="68">
        <f t="shared" si="25"/>
        <v>0</v>
      </c>
      <c r="W53" s="17"/>
      <c r="X53" s="17"/>
      <c r="Y53" s="68">
        <f t="shared" si="26"/>
        <v>0</v>
      </c>
      <c r="Z53" s="11"/>
      <c r="AA53" s="11"/>
      <c r="AB53" s="68">
        <f t="shared" si="27"/>
        <v>0</v>
      </c>
      <c r="AC53" s="17"/>
      <c r="AD53" s="17"/>
      <c r="AE53" s="68">
        <f t="shared" si="28"/>
        <v>0</v>
      </c>
      <c r="AF53" s="17"/>
      <c r="AG53" s="17"/>
      <c r="AH53" s="64">
        <f t="shared" si="29"/>
        <v>0</v>
      </c>
      <c r="AI53" s="17"/>
      <c r="AJ53" s="17"/>
      <c r="AK53" s="68">
        <f t="shared" si="30"/>
        <v>0</v>
      </c>
      <c r="AL53" s="11"/>
      <c r="AM53" s="11"/>
      <c r="AN53" s="68">
        <f t="shared" si="31"/>
        <v>0</v>
      </c>
      <c r="AO53" s="17"/>
      <c r="AP53" s="17"/>
      <c r="AQ53" s="68">
        <f t="shared" si="32"/>
        <v>0</v>
      </c>
      <c r="AR53" s="17"/>
      <c r="AS53" s="17"/>
      <c r="AT53" s="68">
        <f t="shared" si="33"/>
        <v>0</v>
      </c>
      <c r="AU53" s="17"/>
      <c r="AV53" s="17"/>
      <c r="AW53" s="68">
        <f t="shared" si="34"/>
        <v>0</v>
      </c>
      <c r="AX53" s="17"/>
      <c r="AY53" s="17"/>
      <c r="AZ53" s="68">
        <f t="shared" si="35"/>
        <v>0</v>
      </c>
      <c r="BA53" s="17"/>
      <c r="BB53" s="17"/>
      <c r="BC53" s="68">
        <f t="shared" si="36"/>
        <v>0</v>
      </c>
      <c r="BD53" s="17"/>
      <c r="BE53" s="17"/>
      <c r="BF53" s="68">
        <f t="shared" si="37"/>
        <v>0</v>
      </c>
      <c r="BG53" s="17"/>
      <c r="BH53" s="17"/>
      <c r="BI53" s="68">
        <f t="shared" si="38"/>
        <v>0</v>
      </c>
      <c r="BJ53" s="17"/>
      <c r="BK53" s="17"/>
      <c r="BL53" s="68">
        <f t="shared" si="39"/>
        <v>0</v>
      </c>
      <c r="BM53" s="17"/>
      <c r="BN53" s="17"/>
      <c r="BO53" s="68">
        <f t="shared" si="40"/>
        <v>0</v>
      </c>
    </row>
    <row r="54" spans="1:67" ht="48" customHeight="1">
      <c r="A54" s="2"/>
      <c r="B54" s="4" t="s">
        <v>75</v>
      </c>
      <c r="C54" s="15">
        <v>118550000</v>
      </c>
      <c r="D54" s="15"/>
      <c r="E54" s="15"/>
      <c r="F54" s="15"/>
      <c r="G54" s="140">
        <f>E54-C54</f>
        <v>-118550000</v>
      </c>
      <c r="H54" s="15">
        <v>118550000</v>
      </c>
      <c r="I54" s="15"/>
      <c r="J54" s="68">
        <f t="shared" si="21"/>
        <v>-118550000</v>
      </c>
      <c r="K54" s="17"/>
      <c r="L54" s="17"/>
      <c r="M54" s="68">
        <f t="shared" si="22"/>
        <v>0</v>
      </c>
      <c r="N54" s="17"/>
      <c r="O54" s="17"/>
      <c r="P54" s="68">
        <f t="shared" si="23"/>
        <v>0</v>
      </c>
      <c r="Q54" s="17"/>
      <c r="R54" s="17"/>
      <c r="S54" s="68">
        <f t="shared" si="24"/>
        <v>0</v>
      </c>
      <c r="T54" s="17"/>
      <c r="U54" s="17"/>
      <c r="V54" s="68">
        <f t="shared" si="25"/>
        <v>0</v>
      </c>
      <c r="W54" s="17"/>
      <c r="X54" s="17"/>
      <c r="Y54" s="68">
        <f t="shared" si="26"/>
        <v>0</v>
      </c>
      <c r="Z54" s="11"/>
      <c r="AA54" s="11"/>
      <c r="AB54" s="68">
        <f t="shared" si="27"/>
        <v>0</v>
      </c>
      <c r="AC54" s="17"/>
      <c r="AD54" s="17"/>
      <c r="AE54" s="68">
        <f t="shared" si="28"/>
        <v>0</v>
      </c>
      <c r="AF54" s="17"/>
      <c r="AG54" s="17"/>
      <c r="AH54" s="64">
        <f t="shared" si="29"/>
        <v>0</v>
      </c>
      <c r="AI54" s="17"/>
      <c r="AJ54" s="17"/>
      <c r="AK54" s="68">
        <f t="shared" si="30"/>
        <v>0</v>
      </c>
      <c r="AL54" s="11"/>
      <c r="AM54" s="11"/>
      <c r="AN54" s="68">
        <f t="shared" si="31"/>
        <v>0</v>
      </c>
      <c r="AO54" s="17"/>
      <c r="AP54" s="17"/>
      <c r="AQ54" s="68">
        <f t="shared" si="32"/>
        <v>0</v>
      </c>
      <c r="AR54" s="17"/>
      <c r="AS54" s="17"/>
      <c r="AT54" s="68">
        <f t="shared" si="33"/>
        <v>0</v>
      </c>
      <c r="AU54" s="17"/>
      <c r="AV54" s="17"/>
      <c r="AW54" s="68">
        <f t="shared" si="34"/>
        <v>0</v>
      </c>
      <c r="AX54" s="17"/>
      <c r="AY54" s="17"/>
      <c r="AZ54" s="68">
        <f t="shared" si="35"/>
        <v>0</v>
      </c>
      <c r="BA54" s="17"/>
      <c r="BB54" s="17"/>
      <c r="BC54" s="68">
        <f t="shared" si="36"/>
        <v>0</v>
      </c>
      <c r="BD54" s="17"/>
      <c r="BE54" s="17"/>
      <c r="BF54" s="68">
        <f t="shared" si="37"/>
        <v>0</v>
      </c>
      <c r="BG54" s="17"/>
      <c r="BH54" s="17"/>
      <c r="BI54" s="68">
        <f t="shared" si="38"/>
        <v>0</v>
      </c>
      <c r="BJ54" s="17"/>
      <c r="BK54" s="17"/>
      <c r="BL54" s="68">
        <f t="shared" si="39"/>
        <v>0</v>
      </c>
      <c r="BM54" s="17"/>
      <c r="BN54" s="17"/>
      <c r="BO54" s="68">
        <f t="shared" si="40"/>
        <v>0</v>
      </c>
    </row>
    <row r="55" spans="1:67" ht="32.25" customHeight="1">
      <c r="A55" s="2"/>
      <c r="B55" s="8" t="s">
        <v>76</v>
      </c>
      <c r="C55" s="15">
        <v>8000000</v>
      </c>
      <c r="D55" s="15"/>
      <c r="E55" s="15"/>
      <c r="F55" s="15"/>
      <c r="G55" s="140">
        <f>E55-C55</f>
        <v>-8000000</v>
      </c>
      <c r="H55" s="15">
        <v>8000000</v>
      </c>
      <c r="I55" s="15"/>
      <c r="J55" s="68">
        <f t="shared" si="21"/>
        <v>-8000000</v>
      </c>
      <c r="K55" s="15"/>
      <c r="L55" s="15"/>
      <c r="M55" s="68">
        <f>L55-K55</f>
        <v>0</v>
      </c>
      <c r="N55" s="15"/>
      <c r="O55" s="15"/>
      <c r="P55" s="68">
        <f>O55-N55</f>
        <v>0</v>
      </c>
      <c r="Q55" s="24"/>
      <c r="R55" s="24"/>
      <c r="S55" s="68">
        <f>R55-Q55</f>
        <v>0</v>
      </c>
      <c r="T55" s="25"/>
      <c r="U55" s="25"/>
      <c r="V55" s="68">
        <f>U55-T55</f>
        <v>0</v>
      </c>
      <c r="W55" s="15"/>
      <c r="X55" s="15"/>
      <c r="Y55" s="68">
        <f>X55-W55</f>
        <v>0</v>
      </c>
      <c r="Z55" s="15"/>
      <c r="AA55" s="15"/>
      <c r="AB55" s="68">
        <f>AA55-Z55</f>
        <v>0</v>
      </c>
      <c r="AC55" s="15"/>
      <c r="AD55" s="15"/>
      <c r="AE55" s="68">
        <f>AD55-AC55</f>
        <v>0</v>
      </c>
      <c r="AF55" s="15"/>
      <c r="AG55" s="15"/>
      <c r="AH55" s="64">
        <f>AG55-AF55</f>
        <v>0</v>
      </c>
      <c r="AI55" s="15"/>
      <c r="AJ55" s="15"/>
      <c r="AK55" s="68">
        <f>AJ55-AI55</f>
        <v>0</v>
      </c>
      <c r="AL55" s="13"/>
      <c r="AM55" s="13"/>
      <c r="AN55" s="68">
        <f>AM55-AL55</f>
        <v>0</v>
      </c>
      <c r="AO55" s="15"/>
      <c r="AP55" s="15"/>
      <c r="AQ55" s="68">
        <f>AP55-AO55</f>
        <v>0</v>
      </c>
      <c r="AR55" s="15"/>
      <c r="AS55" s="15"/>
      <c r="AT55" s="68">
        <f>AS55-AR55</f>
        <v>0</v>
      </c>
      <c r="AU55" s="15"/>
      <c r="AV55" s="15"/>
      <c r="AW55" s="68">
        <f>AV55-AU55</f>
        <v>0</v>
      </c>
      <c r="AX55" s="15"/>
      <c r="AY55" s="15"/>
      <c r="AZ55" s="68">
        <f>AY55-AX55</f>
        <v>0</v>
      </c>
      <c r="BA55" s="15"/>
      <c r="BB55" s="15"/>
      <c r="BC55" s="68">
        <f>BB55-BA55</f>
        <v>0</v>
      </c>
      <c r="BD55" s="15"/>
      <c r="BE55" s="15"/>
      <c r="BF55" s="68">
        <f>BE55-BD55</f>
        <v>0</v>
      </c>
      <c r="BG55" s="15"/>
      <c r="BH55" s="15"/>
      <c r="BI55" s="68">
        <f>BH55-BG55</f>
        <v>0</v>
      </c>
      <c r="BJ55" s="15"/>
      <c r="BK55" s="15"/>
      <c r="BL55" s="68">
        <f>BK55-BJ55</f>
        <v>0</v>
      </c>
      <c r="BM55" s="15"/>
      <c r="BN55" s="15"/>
      <c r="BO55" s="68">
        <f>BN55-BM55</f>
        <v>0</v>
      </c>
    </row>
    <row r="56" spans="1:67" ht="48" customHeight="1">
      <c r="A56" s="2"/>
      <c r="B56" s="8" t="s">
        <v>77</v>
      </c>
      <c r="C56" s="15">
        <v>200000000</v>
      </c>
      <c r="D56" s="15"/>
      <c r="E56" s="15"/>
      <c r="F56" s="15"/>
      <c r="G56" s="140">
        <f>E56-C56</f>
        <v>-200000000</v>
      </c>
      <c r="H56" s="15">
        <v>200000000</v>
      </c>
      <c r="I56" s="15"/>
      <c r="J56" s="68">
        <f t="shared" si="21"/>
        <v>-200000000</v>
      </c>
      <c r="K56" s="83"/>
      <c r="L56" s="83"/>
      <c r="M56" s="68">
        <f t="shared" si="22"/>
        <v>0</v>
      </c>
      <c r="N56" s="83"/>
      <c r="O56" s="83"/>
      <c r="P56" s="68">
        <f t="shared" si="23"/>
        <v>0</v>
      </c>
      <c r="Q56" s="17"/>
      <c r="R56" s="17"/>
      <c r="S56" s="68">
        <f t="shared" si="24"/>
        <v>0</v>
      </c>
      <c r="T56" s="17"/>
      <c r="U56" s="17"/>
      <c r="V56" s="68">
        <f t="shared" si="25"/>
        <v>0</v>
      </c>
      <c r="W56" s="17"/>
      <c r="X56" s="17"/>
      <c r="Y56" s="68">
        <f t="shared" si="26"/>
        <v>0</v>
      </c>
      <c r="Z56" s="11"/>
      <c r="AA56" s="11"/>
      <c r="AB56" s="68">
        <f t="shared" si="27"/>
        <v>0</v>
      </c>
      <c r="AC56" s="17"/>
      <c r="AD56" s="17"/>
      <c r="AE56" s="68">
        <f t="shared" si="28"/>
        <v>0</v>
      </c>
      <c r="AF56" s="17"/>
      <c r="AG56" s="17"/>
      <c r="AH56" s="64">
        <f t="shared" si="29"/>
        <v>0</v>
      </c>
      <c r="AI56" s="17"/>
      <c r="AJ56" s="17"/>
      <c r="AK56" s="68">
        <f t="shared" si="30"/>
        <v>0</v>
      </c>
      <c r="AL56" s="11"/>
      <c r="AM56" s="11"/>
      <c r="AN56" s="68">
        <f t="shared" si="31"/>
        <v>0</v>
      </c>
      <c r="AO56" s="17"/>
      <c r="AP56" s="17"/>
      <c r="AQ56" s="68">
        <f t="shared" si="32"/>
        <v>0</v>
      </c>
      <c r="AR56" s="17"/>
      <c r="AS56" s="17"/>
      <c r="AT56" s="68">
        <f t="shared" si="33"/>
        <v>0</v>
      </c>
      <c r="AU56" s="17"/>
      <c r="AV56" s="17"/>
      <c r="AW56" s="68">
        <f t="shared" si="34"/>
        <v>0</v>
      </c>
      <c r="AX56" s="17"/>
      <c r="AY56" s="17"/>
      <c r="AZ56" s="68">
        <f t="shared" si="35"/>
        <v>0</v>
      </c>
      <c r="BA56" s="17"/>
      <c r="BB56" s="17"/>
      <c r="BC56" s="68">
        <f t="shared" si="36"/>
        <v>0</v>
      </c>
      <c r="BD56" s="17"/>
      <c r="BE56" s="17"/>
      <c r="BF56" s="68">
        <f t="shared" si="37"/>
        <v>0</v>
      </c>
      <c r="BG56" s="17"/>
      <c r="BH56" s="17"/>
      <c r="BI56" s="68">
        <f t="shared" si="38"/>
        <v>0</v>
      </c>
      <c r="BJ56" s="17"/>
      <c r="BK56" s="17"/>
      <c r="BL56" s="68">
        <f t="shared" si="39"/>
        <v>0</v>
      </c>
      <c r="BM56" s="15"/>
      <c r="BN56" s="15"/>
      <c r="BO56" s="68">
        <f t="shared" si="40"/>
        <v>0</v>
      </c>
    </row>
    <row r="57" spans="1:67" ht="32.25" customHeight="1">
      <c r="A57" s="2"/>
      <c r="B57" s="8" t="s">
        <v>78</v>
      </c>
      <c r="C57" s="15">
        <v>5285867</v>
      </c>
      <c r="D57" s="15">
        <v>5285867</v>
      </c>
      <c r="E57" s="15"/>
      <c r="F57" s="15"/>
      <c r="G57" s="140">
        <f t="shared" si="0"/>
        <v>-5285867</v>
      </c>
      <c r="H57" s="15"/>
      <c r="I57" s="15"/>
      <c r="J57" s="68">
        <f t="shared" si="21"/>
        <v>0</v>
      </c>
      <c r="K57" s="83"/>
      <c r="L57" s="83"/>
      <c r="M57" s="68">
        <f t="shared" si="22"/>
        <v>0</v>
      </c>
      <c r="N57" s="83"/>
      <c r="O57" s="83"/>
      <c r="P57" s="68">
        <f t="shared" si="23"/>
        <v>0</v>
      </c>
      <c r="Q57" s="17"/>
      <c r="R57" s="17"/>
      <c r="S57" s="68">
        <f t="shared" si="24"/>
        <v>0</v>
      </c>
      <c r="T57" s="17"/>
      <c r="U57" s="17"/>
      <c r="V57" s="68">
        <f t="shared" si="25"/>
        <v>0</v>
      </c>
      <c r="W57" s="17"/>
      <c r="X57" s="17"/>
      <c r="Y57" s="68">
        <f t="shared" si="26"/>
        <v>0</v>
      </c>
      <c r="Z57" s="11"/>
      <c r="AA57" s="11"/>
      <c r="AB57" s="68">
        <f t="shared" si="27"/>
        <v>0</v>
      </c>
      <c r="AC57" s="17"/>
      <c r="AD57" s="17"/>
      <c r="AE57" s="68">
        <f t="shared" si="28"/>
        <v>0</v>
      </c>
      <c r="AF57" s="17"/>
      <c r="AG57" s="17"/>
      <c r="AH57" s="64">
        <f t="shared" si="29"/>
        <v>0</v>
      </c>
      <c r="AI57" s="17"/>
      <c r="AJ57" s="17"/>
      <c r="AK57" s="68">
        <f t="shared" si="30"/>
        <v>0</v>
      </c>
      <c r="AL57" s="11"/>
      <c r="AM57" s="11"/>
      <c r="AN57" s="68">
        <f t="shared" si="31"/>
        <v>0</v>
      </c>
      <c r="AO57" s="17"/>
      <c r="AP57" s="17"/>
      <c r="AQ57" s="68">
        <f t="shared" si="32"/>
        <v>0</v>
      </c>
      <c r="AR57" s="17"/>
      <c r="AS57" s="17"/>
      <c r="AT57" s="68">
        <f t="shared" si="33"/>
        <v>0</v>
      </c>
      <c r="AU57" s="17"/>
      <c r="AV57" s="17"/>
      <c r="AW57" s="68">
        <f t="shared" si="34"/>
        <v>0</v>
      </c>
      <c r="AX57" s="17"/>
      <c r="AY57" s="17"/>
      <c r="AZ57" s="68">
        <f t="shared" si="35"/>
        <v>0</v>
      </c>
      <c r="BA57" s="17"/>
      <c r="BB57" s="17"/>
      <c r="BC57" s="68">
        <f t="shared" si="36"/>
        <v>0</v>
      </c>
      <c r="BD57" s="17"/>
      <c r="BE57" s="17"/>
      <c r="BF57" s="68">
        <f t="shared" si="37"/>
        <v>0</v>
      </c>
      <c r="BG57" s="17"/>
      <c r="BH57" s="17"/>
      <c r="BI57" s="68">
        <f t="shared" si="38"/>
        <v>0</v>
      </c>
      <c r="BJ57" s="17"/>
      <c r="BK57" s="17"/>
      <c r="BL57" s="68">
        <f t="shared" si="39"/>
        <v>0</v>
      </c>
      <c r="BM57" s="15"/>
      <c r="BN57" s="15"/>
      <c r="BO57" s="68">
        <f t="shared" si="40"/>
        <v>0</v>
      </c>
    </row>
    <row r="58" spans="1:67" s="5" customFormat="1" ht="15.75">
      <c r="A58" s="3"/>
      <c r="B58" s="8"/>
      <c r="C58" s="122"/>
      <c r="D58" s="95"/>
      <c r="E58" s="122"/>
      <c r="F58" s="95"/>
      <c r="G58" s="140">
        <f aca="true" t="shared" si="41" ref="G58:G110">E58-C58</f>
        <v>0</v>
      </c>
      <c r="H58" s="15"/>
      <c r="I58" s="15"/>
      <c r="J58" s="68"/>
      <c r="K58" s="15"/>
      <c r="L58" s="15"/>
      <c r="M58" s="68"/>
      <c r="N58" s="15"/>
      <c r="O58" s="15"/>
      <c r="P58" s="68"/>
      <c r="Q58" s="15"/>
      <c r="R58" s="15"/>
      <c r="S58" s="68"/>
      <c r="T58" s="15"/>
      <c r="U58" s="15"/>
      <c r="V58" s="68">
        <f t="shared" si="25"/>
        <v>0</v>
      </c>
      <c r="W58" s="15"/>
      <c r="X58" s="15"/>
      <c r="Y58" s="68">
        <f t="shared" si="26"/>
        <v>0</v>
      </c>
      <c r="Z58" s="15"/>
      <c r="AA58" s="15"/>
      <c r="AB58" s="68">
        <f t="shared" si="27"/>
        <v>0</v>
      </c>
      <c r="AC58" s="15"/>
      <c r="AD58" s="15"/>
      <c r="AE58" s="68">
        <f t="shared" si="28"/>
        <v>0</v>
      </c>
      <c r="AF58" s="15"/>
      <c r="AG58" s="15"/>
      <c r="AH58" s="64">
        <f t="shared" si="29"/>
        <v>0</v>
      </c>
      <c r="AI58" s="15"/>
      <c r="AJ58" s="15"/>
      <c r="AK58" s="68">
        <f t="shared" si="30"/>
        <v>0</v>
      </c>
      <c r="AL58" s="15"/>
      <c r="AM58" s="15"/>
      <c r="AN58" s="68">
        <f t="shared" si="31"/>
        <v>0</v>
      </c>
      <c r="AO58" s="15"/>
      <c r="AP58" s="15"/>
      <c r="AQ58" s="68">
        <f t="shared" si="32"/>
        <v>0</v>
      </c>
      <c r="AR58" s="15"/>
      <c r="AS58" s="15"/>
      <c r="AT58" s="68">
        <f t="shared" si="33"/>
        <v>0</v>
      </c>
      <c r="AU58" s="15"/>
      <c r="AV58" s="15"/>
      <c r="AW58" s="68">
        <f t="shared" si="34"/>
        <v>0</v>
      </c>
      <c r="AX58" s="15"/>
      <c r="AY58" s="15"/>
      <c r="AZ58" s="68">
        <f t="shared" si="35"/>
        <v>0</v>
      </c>
      <c r="BA58" s="15"/>
      <c r="BB58" s="15"/>
      <c r="BC58" s="68">
        <f t="shared" si="36"/>
        <v>0</v>
      </c>
      <c r="BD58" s="15"/>
      <c r="BE58" s="15"/>
      <c r="BF58" s="68">
        <f t="shared" si="37"/>
        <v>0</v>
      </c>
      <c r="BG58" s="15"/>
      <c r="BH58" s="15"/>
      <c r="BI58" s="15"/>
      <c r="BJ58" s="15"/>
      <c r="BK58" s="15"/>
      <c r="BL58" s="68">
        <f t="shared" si="39"/>
        <v>0</v>
      </c>
      <c r="BM58" s="15"/>
      <c r="BN58" s="15"/>
      <c r="BO58" s="68">
        <f t="shared" si="40"/>
        <v>0</v>
      </c>
    </row>
    <row r="59" spans="1:85" s="37" customFormat="1" ht="15.75">
      <c r="A59" s="33"/>
      <c r="B59" s="34"/>
      <c r="C59" s="35"/>
      <c r="D59" s="121"/>
      <c r="E59" s="35"/>
      <c r="F59" s="121"/>
      <c r="G59" s="142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5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</row>
    <row r="60" spans="1:67" s="138" customFormat="1" ht="38.25" customHeight="1">
      <c r="A60" s="72"/>
      <c r="B60" s="136" t="s">
        <v>28</v>
      </c>
      <c r="C60" s="137">
        <v>21519381658</v>
      </c>
      <c r="D60" s="70">
        <v>4900000</v>
      </c>
      <c r="E60" s="137">
        <f>SUM(E61:E104)</f>
        <v>24027900962</v>
      </c>
      <c r="F60" s="70">
        <v>4410000</v>
      </c>
      <c r="G60" s="140">
        <f t="shared" si="41"/>
        <v>2508519304</v>
      </c>
      <c r="H60" s="72">
        <v>9115238911</v>
      </c>
      <c r="I60" s="67">
        <f>SUM(I61:I104)</f>
        <v>10264968498</v>
      </c>
      <c r="J60" s="70">
        <f>I60-H60</f>
        <v>1149729587</v>
      </c>
      <c r="K60" s="70">
        <v>2801520462</v>
      </c>
      <c r="L60" s="70">
        <f>SUM(L61:L104)</f>
        <v>3066845822</v>
      </c>
      <c r="M60" s="67">
        <f>L60-K60</f>
        <v>265325360</v>
      </c>
      <c r="N60" s="70">
        <f>SUM(N61:N106)</f>
        <v>986688507</v>
      </c>
      <c r="O60" s="70">
        <f>SUM(O61:O104)</f>
        <v>1090338612</v>
      </c>
      <c r="P60" s="67">
        <f>O60-N60</f>
        <v>103650105</v>
      </c>
      <c r="Q60" s="70">
        <f>SUM(Q61:Q104)</f>
        <v>621970768</v>
      </c>
      <c r="R60" s="70">
        <f>SUM(R61:R104)</f>
        <v>696713545</v>
      </c>
      <c r="S60" s="67">
        <f>R60-Q60</f>
        <v>74742777</v>
      </c>
      <c r="T60" s="70">
        <f>SUM(T61:T104)</f>
        <v>1239602990</v>
      </c>
      <c r="U60" s="70">
        <f>SUM(U61:U104)</f>
        <v>1361043887</v>
      </c>
      <c r="V60" s="65">
        <f>U60-T60</f>
        <v>121440897</v>
      </c>
      <c r="W60" s="70">
        <f>SUM(W61:W104)</f>
        <v>815877389</v>
      </c>
      <c r="X60" s="70">
        <f>SUM(X61:X104)</f>
        <v>926294017</v>
      </c>
      <c r="Y60" s="65">
        <f>X60-W60</f>
        <v>110416628</v>
      </c>
      <c r="Z60" s="70">
        <f>SUM(Z61:Z104)</f>
        <v>986063268</v>
      </c>
      <c r="AA60" s="70">
        <f>SUM(AA61:AA104)</f>
        <v>1123977320</v>
      </c>
      <c r="AB60" s="67">
        <f>AA60-Z60</f>
        <v>137914052</v>
      </c>
      <c r="AC60" s="70">
        <f>SUM(AC61:AC104)</f>
        <v>245512864</v>
      </c>
      <c r="AD60" s="70">
        <f>SUM(AD61:AD104)</f>
        <v>277189286</v>
      </c>
      <c r="AE60" s="67">
        <f>AD60-AC60</f>
        <v>31676422</v>
      </c>
      <c r="AF60" s="70">
        <f>SUM(AF61:AF104)</f>
        <v>318165938</v>
      </c>
      <c r="AG60" s="70">
        <f>SUM(AG61:AG104)</f>
        <v>351069374</v>
      </c>
      <c r="AH60" s="70">
        <f>AG60-AF60</f>
        <v>32903436</v>
      </c>
      <c r="AI60" s="70">
        <f>SUM(AI61:AI104)</f>
        <v>171404001</v>
      </c>
      <c r="AJ60" s="70">
        <f>SUM(AJ61:AJ104)</f>
        <v>188158706</v>
      </c>
      <c r="AK60" s="67">
        <f>AJ60-AI60</f>
        <v>16754705</v>
      </c>
      <c r="AL60" s="70">
        <f>SUM(AL61:AL104)</f>
        <v>616561658</v>
      </c>
      <c r="AM60" s="70">
        <f>SUM(AM61:AM104)</f>
        <v>658310098</v>
      </c>
      <c r="AN60" s="67">
        <f>AM60-AL60</f>
        <v>41748440</v>
      </c>
      <c r="AO60" s="74">
        <f>SUM(AO61:AO104)</f>
        <v>567412426</v>
      </c>
      <c r="AP60" s="74">
        <f>SUM(AP61:AP104)</f>
        <v>638956106</v>
      </c>
      <c r="AQ60" s="67">
        <f>AP60-AO60</f>
        <v>71543680</v>
      </c>
      <c r="AR60" s="70">
        <f>SUM(AR61:AR104)</f>
        <v>267176659</v>
      </c>
      <c r="AS60" s="70">
        <f>SUM(AS61:AS104)</f>
        <v>291536016</v>
      </c>
      <c r="AT60" s="67">
        <f>AS60-AR60</f>
        <v>24359357</v>
      </c>
      <c r="AU60" s="70">
        <f>SUM(AU61:AU104)</f>
        <v>231056743</v>
      </c>
      <c r="AV60" s="70">
        <f>SUM(AV61:AV104)</f>
        <v>259343397</v>
      </c>
      <c r="AW60" s="67">
        <f>AV60-AU60</f>
        <v>28286654</v>
      </c>
      <c r="AX60" s="70">
        <f>SUM(AX61:AX104)</f>
        <v>361101518</v>
      </c>
      <c r="AY60" s="70">
        <f>SUM(AY61:AY104)</f>
        <v>391407289</v>
      </c>
      <c r="AZ60" s="67">
        <f>AY60-AX60</f>
        <v>30305771</v>
      </c>
      <c r="BA60" s="70">
        <f>SUM(BA61:BA104)</f>
        <v>410785812</v>
      </c>
      <c r="BB60" s="70">
        <f>SUM(BB61:BB104)</f>
        <v>472933263</v>
      </c>
      <c r="BC60" s="67">
        <f>BB60-BA60</f>
        <v>62147451</v>
      </c>
      <c r="BD60" s="70">
        <f>SUM(BD61:BD104)</f>
        <v>266632214</v>
      </c>
      <c r="BE60" s="70">
        <f>SUM(BE61:BE104)</f>
        <v>300563221</v>
      </c>
      <c r="BF60" s="67">
        <f>BE60-BD60</f>
        <v>33931007</v>
      </c>
      <c r="BG60" s="70">
        <f>SUM(BG61:BG104)</f>
        <v>0</v>
      </c>
      <c r="BH60" s="70">
        <f>SUM(BH61:BH104)</f>
        <v>0</v>
      </c>
      <c r="BI60" s="67">
        <f>BH60-BG60</f>
        <v>0</v>
      </c>
      <c r="BJ60" s="70">
        <f>SUM(BJ61:BJ104)</f>
        <v>341348914</v>
      </c>
      <c r="BK60" s="70">
        <f>SUM(BK61:BK104)</f>
        <v>370764787</v>
      </c>
      <c r="BL60" s="67">
        <f>BK60-BJ60</f>
        <v>29415873</v>
      </c>
      <c r="BM60" s="70">
        <f>SUM(BM61:BM104)</f>
        <v>1143693216</v>
      </c>
      <c r="BN60" s="70">
        <f>SUM(BN61:BN104)</f>
        <v>1293077718</v>
      </c>
      <c r="BO60" s="67">
        <f>BN60-BM60</f>
        <v>149384502</v>
      </c>
    </row>
    <row r="61" spans="1:67" s="89" customFormat="1" ht="33" customHeight="1">
      <c r="A61" s="3"/>
      <c r="B61" s="8" t="s">
        <v>80</v>
      </c>
      <c r="C61" s="13">
        <v>8416000</v>
      </c>
      <c r="D61" s="95"/>
      <c r="E61" s="13">
        <v>9608400</v>
      </c>
      <c r="F61" s="95"/>
      <c r="G61" s="140">
        <f t="shared" si="41"/>
        <v>1192400</v>
      </c>
      <c r="H61" s="64">
        <v>2722547</v>
      </c>
      <c r="I61" s="64">
        <v>2817200</v>
      </c>
      <c r="J61" s="63">
        <f aca="true" t="shared" si="42" ref="J61:J104">I61-H61</f>
        <v>94653</v>
      </c>
      <c r="K61" s="15">
        <v>978899</v>
      </c>
      <c r="L61" s="15">
        <v>1445300</v>
      </c>
      <c r="M61" s="64">
        <f aca="true" t="shared" si="43" ref="M61:M90">L61-K61</f>
        <v>466401</v>
      </c>
      <c r="N61" s="63">
        <v>429469</v>
      </c>
      <c r="O61" s="63">
        <v>551480</v>
      </c>
      <c r="P61" s="64">
        <f aca="true" t="shared" si="44" ref="P61:P90">O61-N61</f>
        <v>122011</v>
      </c>
      <c r="Q61" s="24">
        <v>304123</v>
      </c>
      <c r="R61" s="24">
        <v>429480</v>
      </c>
      <c r="S61" s="64">
        <f aca="true" t="shared" si="45" ref="S61:S90">R61-Q61</f>
        <v>125357</v>
      </c>
      <c r="T61" s="13">
        <v>374875</v>
      </c>
      <c r="U61" s="13">
        <v>435740</v>
      </c>
      <c r="V61" s="66">
        <f aca="true" t="shared" si="46" ref="V61:V90">U61-T61</f>
        <v>60865</v>
      </c>
      <c r="W61" s="15">
        <v>404865</v>
      </c>
      <c r="X61" s="15">
        <v>470600</v>
      </c>
      <c r="Y61" s="66">
        <f aca="true" t="shared" si="47" ref="Y61:Y90">X61-W61</f>
        <v>65735</v>
      </c>
      <c r="Z61" s="15">
        <v>529049</v>
      </c>
      <c r="AA61" s="15">
        <v>522880</v>
      </c>
      <c r="AB61" s="64">
        <f aca="true" t="shared" si="48" ref="AB61:AB90">AA61-Z61</f>
        <v>-6169</v>
      </c>
      <c r="AC61" s="15">
        <v>149950</v>
      </c>
      <c r="AD61" s="15">
        <v>156870</v>
      </c>
      <c r="AE61" s="64">
        <f aca="true" t="shared" si="49" ref="AE61:AE90">AD61-AC61</f>
        <v>6920</v>
      </c>
      <c r="AF61" s="15">
        <v>149950</v>
      </c>
      <c r="AG61" s="15">
        <v>174290</v>
      </c>
      <c r="AH61" s="63">
        <f aca="true" t="shared" si="50" ref="AH61:AH90">AG61-AF61</f>
        <v>24340</v>
      </c>
      <c r="AI61" s="15">
        <v>219539</v>
      </c>
      <c r="AJ61" s="15">
        <v>87150</v>
      </c>
      <c r="AK61" s="64">
        <f aca="true" t="shared" si="51" ref="AK61:AK90">AJ61-AI61</f>
        <v>-132389</v>
      </c>
      <c r="AL61" s="15">
        <v>264524</v>
      </c>
      <c r="AM61" s="15">
        <v>307200</v>
      </c>
      <c r="AN61" s="64">
        <f aca="true" t="shared" si="52" ref="AN61:AN90">AM61-AL61</f>
        <v>42676</v>
      </c>
      <c r="AO61" s="27">
        <v>414475</v>
      </c>
      <c r="AP61" s="27">
        <v>351480</v>
      </c>
      <c r="AQ61" s="64">
        <f aca="true" t="shared" si="53" ref="AQ61:AQ90">AP61-AO61</f>
        <v>-62995</v>
      </c>
      <c r="AR61" s="15">
        <v>414475</v>
      </c>
      <c r="AS61" s="15">
        <v>261440</v>
      </c>
      <c r="AT61" s="64">
        <f aca="true" t="shared" si="54" ref="AT61:AT90">AS61-AR61</f>
        <v>-153035</v>
      </c>
      <c r="AU61" s="62">
        <v>29990</v>
      </c>
      <c r="AV61" s="62">
        <v>52290</v>
      </c>
      <c r="AW61" s="64">
        <f aca="true" t="shared" si="55" ref="AW61:AW90">AV61-AU61</f>
        <v>22300</v>
      </c>
      <c r="AX61" s="15">
        <v>119960</v>
      </c>
      <c r="AY61" s="15">
        <v>140830</v>
      </c>
      <c r="AZ61" s="64">
        <f aca="true" t="shared" si="56" ref="AZ61:AZ90">AY61-AX61</f>
        <v>20870</v>
      </c>
      <c r="BA61" s="15">
        <v>104965</v>
      </c>
      <c r="BB61" s="15">
        <v>139440</v>
      </c>
      <c r="BC61" s="64">
        <f aca="true" t="shared" si="57" ref="BC61:BC90">BB61-BA61</f>
        <v>34475</v>
      </c>
      <c r="BD61" s="15">
        <v>89970</v>
      </c>
      <c r="BE61" s="15">
        <v>122000</v>
      </c>
      <c r="BF61" s="64">
        <f aca="true" t="shared" si="58" ref="BF61:BF90">BE61-BD61</f>
        <v>32030</v>
      </c>
      <c r="BG61" s="15"/>
      <c r="BH61" s="15"/>
      <c r="BI61" s="64">
        <f aca="true" t="shared" si="59" ref="BI61:BI90">BH61-BG61</f>
        <v>0</v>
      </c>
      <c r="BJ61" s="15">
        <v>384485</v>
      </c>
      <c r="BK61" s="15">
        <v>464330</v>
      </c>
      <c r="BL61" s="64">
        <f aca="true" t="shared" si="60" ref="BL61:BL90">BK61-BJ61</f>
        <v>79845</v>
      </c>
      <c r="BM61" s="15">
        <v>329890</v>
      </c>
      <c r="BN61" s="15">
        <v>678400</v>
      </c>
      <c r="BO61" s="64">
        <f aca="true" t="shared" si="61" ref="BO61:BO90">BN61-BM61</f>
        <v>348510</v>
      </c>
    </row>
    <row r="62" spans="1:67" s="89" customFormat="1" ht="47.25">
      <c r="A62" s="3"/>
      <c r="B62" s="8" t="s">
        <v>81</v>
      </c>
      <c r="C62" s="13">
        <v>443073000</v>
      </c>
      <c r="D62" s="95"/>
      <c r="E62" s="13">
        <v>320583750</v>
      </c>
      <c r="F62" s="95"/>
      <c r="G62" s="140">
        <f t="shared" si="41"/>
        <v>-122489250</v>
      </c>
      <c r="H62" s="64">
        <v>237993000</v>
      </c>
      <c r="I62" s="64">
        <v>182507898</v>
      </c>
      <c r="J62" s="63">
        <f t="shared" si="42"/>
        <v>-55485102</v>
      </c>
      <c r="K62" s="15">
        <v>74415000</v>
      </c>
      <c r="L62" s="15">
        <v>47343907</v>
      </c>
      <c r="M62" s="64">
        <f t="shared" si="43"/>
        <v>-27071093</v>
      </c>
      <c r="N62" s="63">
        <v>17663000</v>
      </c>
      <c r="O62" s="63">
        <v>13270396</v>
      </c>
      <c r="P62" s="64">
        <f t="shared" si="44"/>
        <v>-4392604</v>
      </c>
      <c r="Q62" s="24">
        <v>5014000</v>
      </c>
      <c r="R62" s="24">
        <v>3472710</v>
      </c>
      <c r="S62" s="64">
        <f t="shared" si="45"/>
        <v>-1541290</v>
      </c>
      <c r="T62" s="13">
        <v>20035000</v>
      </c>
      <c r="U62" s="13">
        <v>14190510</v>
      </c>
      <c r="V62" s="66">
        <f t="shared" si="46"/>
        <v>-5844490</v>
      </c>
      <c r="W62" s="15">
        <v>13383000</v>
      </c>
      <c r="X62" s="15">
        <v>9829087</v>
      </c>
      <c r="Y62" s="66">
        <f t="shared" si="47"/>
        <v>-3553913</v>
      </c>
      <c r="Z62" s="15">
        <v>17978000</v>
      </c>
      <c r="AA62" s="15">
        <v>13049455</v>
      </c>
      <c r="AB62" s="64">
        <f t="shared" si="48"/>
        <v>-4928545</v>
      </c>
      <c r="AC62" s="15">
        <v>1250000</v>
      </c>
      <c r="AD62" s="15">
        <v>911638</v>
      </c>
      <c r="AE62" s="64">
        <f t="shared" si="49"/>
        <v>-338362</v>
      </c>
      <c r="AF62" s="15">
        <v>2092000</v>
      </c>
      <c r="AG62" s="15">
        <v>1228828</v>
      </c>
      <c r="AH62" s="63">
        <f t="shared" si="50"/>
        <v>-863172</v>
      </c>
      <c r="AI62" s="15">
        <v>1037000</v>
      </c>
      <c r="AJ62" s="15">
        <v>736546</v>
      </c>
      <c r="AK62" s="64">
        <f t="shared" si="51"/>
        <v>-300454</v>
      </c>
      <c r="AL62" s="15">
        <v>8286000</v>
      </c>
      <c r="AM62" s="15">
        <v>5801237</v>
      </c>
      <c r="AN62" s="64">
        <f t="shared" si="52"/>
        <v>-2484763</v>
      </c>
      <c r="AO62" s="27">
        <v>6881000</v>
      </c>
      <c r="AP62" s="27">
        <v>4586289</v>
      </c>
      <c r="AQ62" s="64">
        <f t="shared" si="53"/>
        <v>-2294711</v>
      </c>
      <c r="AR62" s="15">
        <v>1880000</v>
      </c>
      <c r="AS62" s="15">
        <v>1317284</v>
      </c>
      <c r="AT62" s="64">
        <f t="shared" si="54"/>
        <v>-562716</v>
      </c>
      <c r="AU62" s="15">
        <v>2115000</v>
      </c>
      <c r="AV62" s="15">
        <v>1501705</v>
      </c>
      <c r="AW62" s="64">
        <f t="shared" si="55"/>
        <v>-613295</v>
      </c>
      <c r="AX62" s="15">
        <v>3316000</v>
      </c>
      <c r="AY62" s="15">
        <v>2345820</v>
      </c>
      <c r="AZ62" s="64">
        <f t="shared" si="56"/>
        <v>-970180</v>
      </c>
      <c r="BA62" s="15">
        <v>3593000</v>
      </c>
      <c r="BB62" s="15">
        <v>2480637</v>
      </c>
      <c r="BC62" s="64">
        <f t="shared" si="57"/>
        <v>-1112363</v>
      </c>
      <c r="BD62" s="15">
        <v>1466000</v>
      </c>
      <c r="BE62" s="15">
        <v>1074556</v>
      </c>
      <c r="BF62" s="64">
        <f t="shared" si="58"/>
        <v>-391444</v>
      </c>
      <c r="BG62" s="15"/>
      <c r="BH62" s="15"/>
      <c r="BI62" s="64">
        <f t="shared" si="59"/>
        <v>0</v>
      </c>
      <c r="BJ62" s="15">
        <v>2655000</v>
      </c>
      <c r="BK62" s="15">
        <v>1738744</v>
      </c>
      <c r="BL62" s="64">
        <f t="shared" si="60"/>
        <v>-916256</v>
      </c>
      <c r="BM62" s="15">
        <v>22021000</v>
      </c>
      <c r="BN62" s="15">
        <v>13196503</v>
      </c>
      <c r="BO62" s="64">
        <f t="shared" si="61"/>
        <v>-8824497</v>
      </c>
    </row>
    <row r="63" spans="1:67" s="89" customFormat="1" ht="31.5">
      <c r="A63" s="3"/>
      <c r="B63" s="8" t="s">
        <v>82</v>
      </c>
      <c r="C63" s="13">
        <v>588060000</v>
      </c>
      <c r="D63" s="95"/>
      <c r="E63" s="13">
        <v>600707808</v>
      </c>
      <c r="F63" s="95"/>
      <c r="G63" s="140">
        <f t="shared" si="41"/>
        <v>12647808</v>
      </c>
      <c r="H63" s="64">
        <v>180849765</v>
      </c>
      <c r="I63" s="64">
        <v>196650826</v>
      </c>
      <c r="J63" s="63">
        <f t="shared" si="42"/>
        <v>15801061</v>
      </c>
      <c r="K63" s="15">
        <v>59045835</v>
      </c>
      <c r="L63" s="15">
        <v>58799979</v>
      </c>
      <c r="M63" s="64">
        <f t="shared" si="43"/>
        <v>-245856</v>
      </c>
      <c r="N63" s="63">
        <v>24717148</v>
      </c>
      <c r="O63" s="63">
        <v>23921823</v>
      </c>
      <c r="P63" s="64">
        <f t="shared" si="44"/>
        <v>-795325</v>
      </c>
      <c r="Q63" s="24">
        <v>20026481</v>
      </c>
      <c r="R63" s="24">
        <v>19294147</v>
      </c>
      <c r="S63" s="64">
        <f t="shared" si="45"/>
        <v>-732334</v>
      </c>
      <c r="T63" s="13">
        <v>25585787</v>
      </c>
      <c r="U63" s="13">
        <v>26724460</v>
      </c>
      <c r="V63" s="66">
        <f t="shared" si="46"/>
        <v>1138673</v>
      </c>
      <c r="W63" s="15">
        <v>32965959</v>
      </c>
      <c r="X63" s="15">
        <v>33354035</v>
      </c>
      <c r="Y63" s="66">
        <f t="shared" si="47"/>
        <v>388076</v>
      </c>
      <c r="Z63" s="15">
        <v>24927509</v>
      </c>
      <c r="AA63" s="15">
        <v>25316306</v>
      </c>
      <c r="AB63" s="64">
        <f t="shared" si="48"/>
        <v>388797</v>
      </c>
      <c r="AC63" s="15">
        <v>10756871</v>
      </c>
      <c r="AD63" s="15">
        <v>9943781</v>
      </c>
      <c r="AE63" s="64">
        <f t="shared" si="49"/>
        <v>-813090</v>
      </c>
      <c r="AF63" s="15">
        <v>17118337</v>
      </c>
      <c r="AG63" s="15">
        <v>16479576</v>
      </c>
      <c r="AH63" s="63">
        <f t="shared" si="50"/>
        <v>-638761</v>
      </c>
      <c r="AI63" s="15">
        <v>6730789</v>
      </c>
      <c r="AJ63" s="15">
        <v>7321120</v>
      </c>
      <c r="AK63" s="64">
        <f t="shared" si="51"/>
        <v>590331</v>
      </c>
      <c r="AL63" s="15">
        <v>17184694</v>
      </c>
      <c r="AM63" s="15">
        <v>17982549</v>
      </c>
      <c r="AN63" s="64">
        <f t="shared" si="52"/>
        <v>797855</v>
      </c>
      <c r="AO63" s="27">
        <v>34287917</v>
      </c>
      <c r="AP63" s="27">
        <v>29979947</v>
      </c>
      <c r="AQ63" s="64">
        <f t="shared" si="53"/>
        <v>-4307970</v>
      </c>
      <c r="AR63" s="15">
        <v>32514865</v>
      </c>
      <c r="AS63" s="15">
        <v>27899967</v>
      </c>
      <c r="AT63" s="64">
        <f t="shared" si="54"/>
        <v>-4614898</v>
      </c>
      <c r="AU63" s="15">
        <v>6107329</v>
      </c>
      <c r="AV63" s="15">
        <v>5756586</v>
      </c>
      <c r="AW63" s="64">
        <f t="shared" si="55"/>
        <v>-350743</v>
      </c>
      <c r="AX63" s="15">
        <v>9565522</v>
      </c>
      <c r="AY63" s="15">
        <v>9524072</v>
      </c>
      <c r="AZ63" s="64">
        <f t="shared" si="56"/>
        <v>-41450</v>
      </c>
      <c r="BA63" s="15">
        <v>14523114</v>
      </c>
      <c r="BB63" s="15">
        <v>13792494</v>
      </c>
      <c r="BC63" s="64">
        <f t="shared" si="57"/>
        <v>-730620</v>
      </c>
      <c r="BD63" s="15">
        <v>10414289</v>
      </c>
      <c r="BE63" s="15">
        <v>11035531</v>
      </c>
      <c r="BF63" s="64">
        <f t="shared" si="58"/>
        <v>621242</v>
      </c>
      <c r="BG63" s="15"/>
      <c r="BH63" s="15"/>
      <c r="BI63" s="64">
        <f t="shared" si="59"/>
        <v>0</v>
      </c>
      <c r="BJ63" s="15">
        <v>33579521</v>
      </c>
      <c r="BK63" s="15">
        <v>38136168</v>
      </c>
      <c r="BL63" s="64">
        <f t="shared" si="60"/>
        <v>4556647</v>
      </c>
      <c r="BM63" s="15">
        <v>27158268</v>
      </c>
      <c r="BN63" s="15">
        <v>28794441</v>
      </c>
      <c r="BO63" s="64">
        <f t="shared" si="61"/>
        <v>1636173</v>
      </c>
    </row>
    <row r="64" spans="1:67" s="89" customFormat="1" ht="47.25" customHeight="1">
      <c r="A64" s="3"/>
      <c r="B64" s="9" t="s">
        <v>83</v>
      </c>
      <c r="C64" s="13">
        <v>73977000</v>
      </c>
      <c r="D64" s="95"/>
      <c r="E64" s="13">
        <v>88518957</v>
      </c>
      <c r="F64" s="95"/>
      <c r="G64" s="140">
        <f t="shared" si="41"/>
        <v>14541957</v>
      </c>
      <c r="H64" s="64">
        <v>19634100</v>
      </c>
      <c r="I64" s="64">
        <v>23652524</v>
      </c>
      <c r="J64" s="63">
        <f t="shared" si="42"/>
        <v>4018424</v>
      </c>
      <c r="K64" s="15"/>
      <c r="L64" s="15"/>
      <c r="M64" s="64">
        <f t="shared" si="43"/>
        <v>0</v>
      </c>
      <c r="N64" s="63"/>
      <c r="O64" s="63"/>
      <c r="P64" s="64">
        <f t="shared" si="44"/>
        <v>0</v>
      </c>
      <c r="Q64" s="24"/>
      <c r="R64" s="24"/>
      <c r="S64" s="64">
        <f t="shared" si="45"/>
        <v>0</v>
      </c>
      <c r="T64" s="13"/>
      <c r="U64" s="13"/>
      <c r="V64" s="66">
        <f t="shared" si="46"/>
        <v>0</v>
      </c>
      <c r="W64" s="15"/>
      <c r="X64" s="15"/>
      <c r="Y64" s="66">
        <f t="shared" si="47"/>
        <v>0</v>
      </c>
      <c r="Z64" s="15"/>
      <c r="AA64" s="15"/>
      <c r="AB64" s="64">
        <f t="shared" si="48"/>
        <v>0</v>
      </c>
      <c r="AC64" s="15"/>
      <c r="AD64" s="15"/>
      <c r="AE64" s="64">
        <f t="shared" si="49"/>
        <v>0</v>
      </c>
      <c r="AF64" s="15"/>
      <c r="AG64" s="15"/>
      <c r="AH64" s="63">
        <f t="shared" si="50"/>
        <v>0</v>
      </c>
      <c r="AI64" s="15"/>
      <c r="AJ64" s="15"/>
      <c r="AK64" s="64">
        <f t="shared" si="51"/>
        <v>0</v>
      </c>
      <c r="AL64" s="15">
        <v>21765200</v>
      </c>
      <c r="AM64" s="15">
        <v>24335052</v>
      </c>
      <c r="AN64" s="64">
        <f t="shared" si="52"/>
        <v>2569852</v>
      </c>
      <c r="AO64" s="27">
        <v>16759500</v>
      </c>
      <c r="AP64" s="27">
        <v>22199515</v>
      </c>
      <c r="AQ64" s="64">
        <f t="shared" si="53"/>
        <v>5440015</v>
      </c>
      <c r="AR64" s="15"/>
      <c r="AS64" s="15"/>
      <c r="AT64" s="64">
        <f t="shared" si="54"/>
        <v>0</v>
      </c>
      <c r="AU64" s="15"/>
      <c r="AV64" s="15"/>
      <c r="AW64" s="64">
        <f t="shared" si="55"/>
        <v>0</v>
      </c>
      <c r="AX64" s="15"/>
      <c r="AY64" s="15"/>
      <c r="AZ64" s="64">
        <f t="shared" si="56"/>
        <v>0</v>
      </c>
      <c r="BA64" s="15"/>
      <c r="BB64" s="15"/>
      <c r="BC64" s="64">
        <f t="shared" si="57"/>
        <v>0</v>
      </c>
      <c r="BD64" s="15">
        <v>15818200</v>
      </c>
      <c r="BE64" s="15">
        <v>18331866</v>
      </c>
      <c r="BF64" s="64">
        <f t="shared" si="58"/>
        <v>2513666</v>
      </c>
      <c r="BG64" s="15"/>
      <c r="BH64" s="15"/>
      <c r="BI64" s="64">
        <f t="shared" si="59"/>
        <v>0</v>
      </c>
      <c r="BJ64" s="15"/>
      <c r="BK64" s="15"/>
      <c r="BL64" s="64">
        <f t="shared" si="60"/>
        <v>0</v>
      </c>
      <c r="BM64" s="15"/>
      <c r="BN64" s="15"/>
      <c r="BO64" s="64">
        <f t="shared" si="61"/>
        <v>0</v>
      </c>
    </row>
    <row r="65" spans="1:67" s="89" customFormat="1" ht="15.75">
      <c r="A65" s="3"/>
      <c r="B65" s="8" t="s">
        <v>84</v>
      </c>
      <c r="C65" s="13">
        <v>86297000</v>
      </c>
      <c r="D65" s="95"/>
      <c r="E65" s="13">
        <v>87306597</v>
      </c>
      <c r="F65" s="95"/>
      <c r="G65" s="140">
        <f t="shared" si="41"/>
        <v>1009597</v>
      </c>
      <c r="H65" s="64">
        <v>31855115</v>
      </c>
      <c r="I65" s="64">
        <v>37442420</v>
      </c>
      <c r="J65" s="63">
        <f t="shared" si="42"/>
        <v>5587305</v>
      </c>
      <c r="K65" s="15">
        <v>19264620</v>
      </c>
      <c r="L65" s="15">
        <v>18482639</v>
      </c>
      <c r="M65" s="64">
        <f t="shared" si="43"/>
        <v>-781981</v>
      </c>
      <c r="N65" s="63">
        <v>3722053</v>
      </c>
      <c r="O65" s="63">
        <v>3562256</v>
      </c>
      <c r="P65" s="82">
        <f t="shared" si="44"/>
        <v>-159797</v>
      </c>
      <c r="Q65" s="24">
        <v>1975600</v>
      </c>
      <c r="R65" s="24">
        <v>1780756</v>
      </c>
      <c r="S65" s="64">
        <f t="shared" si="45"/>
        <v>-194844</v>
      </c>
      <c r="T65" s="13">
        <v>5177676</v>
      </c>
      <c r="U65" s="13">
        <v>3763972</v>
      </c>
      <c r="V65" s="66">
        <f t="shared" si="46"/>
        <v>-1413704</v>
      </c>
      <c r="W65" s="15">
        <v>4055768</v>
      </c>
      <c r="X65" s="15">
        <v>3627832</v>
      </c>
      <c r="Y65" s="66">
        <f t="shared" si="47"/>
        <v>-427936</v>
      </c>
      <c r="Z65" s="15">
        <v>3193301</v>
      </c>
      <c r="AA65" s="15">
        <v>3020199</v>
      </c>
      <c r="AB65" s="64">
        <f t="shared" si="48"/>
        <v>-173102</v>
      </c>
      <c r="AC65" s="15">
        <v>1716714</v>
      </c>
      <c r="AD65" s="15">
        <v>393011</v>
      </c>
      <c r="AE65" s="64">
        <f t="shared" si="49"/>
        <v>-1323703</v>
      </c>
      <c r="AF65" s="15">
        <v>986859</v>
      </c>
      <c r="AG65" s="15">
        <v>554737</v>
      </c>
      <c r="AH65" s="63">
        <f t="shared" si="50"/>
        <v>-432122</v>
      </c>
      <c r="AI65" s="15">
        <v>1043395</v>
      </c>
      <c r="AJ65" s="15">
        <v>473154</v>
      </c>
      <c r="AK65" s="64">
        <f t="shared" si="51"/>
        <v>-570241</v>
      </c>
      <c r="AL65" s="15">
        <v>2119673</v>
      </c>
      <c r="AM65" s="15">
        <v>1844778</v>
      </c>
      <c r="AN65" s="64">
        <f t="shared" si="52"/>
        <v>-274895</v>
      </c>
      <c r="AO65" s="27">
        <v>1429742</v>
      </c>
      <c r="AP65" s="27">
        <v>1932319</v>
      </c>
      <c r="AQ65" s="64">
        <f t="shared" si="53"/>
        <v>502577</v>
      </c>
      <c r="AR65" s="15">
        <v>1176672</v>
      </c>
      <c r="AS65" s="15">
        <v>1175483</v>
      </c>
      <c r="AT65" s="64">
        <f t="shared" si="54"/>
        <v>-1189</v>
      </c>
      <c r="AU65" s="15">
        <v>771292</v>
      </c>
      <c r="AV65" s="15">
        <v>471671</v>
      </c>
      <c r="AW65" s="64">
        <f t="shared" si="55"/>
        <v>-299621</v>
      </c>
      <c r="AX65" s="15">
        <v>932069</v>
      </c>
      <c r="AY65" s="15">
        <v>1018307</v>
      </c>
      <c r="AZ65" s="64">
        <f t="shared" si="56"/>
        <v>86238</v>
      </c>
      <c r="BA65" s="15">
        <v>1021210</v>
      </c>
      <c r="BB65" s="15">
        <v>720769</v>
      </c>
      <c r="BC65" s="64">
        <f t="shared" si="57"/>
        <v>-300441</v>
      </c>
      <c r="BD65" s="15">
        <v>1184572</v>
      </c>
      <c r="BE65" s="15">
        <v>1201635</v>
      </c>
      <c r="BF65" s="64">
        <f t="shared" si="58"/>
        <v>17063</v>
      </c>
      <c r="BG65" s="15"/>
      <c r="BH65" s="15"/>
      <c r="BI65" s="64">
        <f t="shared" si="59"/>
        <v>0</v>
      </c>
      <c r="BJ65" s="15">
        <v>1478756</v>
      </c>
      <c r="BK65" s="15">
        <v>1606393</v>
      </c>
      <c r="BL65" s="64">
        <f t="shared" si="60"/>
        <v>127637</v>
      </c>
      <c r="BM65" s="15">
        <v>3191913</v>
      </c>
      <c r="BN65" s="15">
        <v>4234266</v>
      </c>
      <c r="BO65" s="64">
        <f t="shared" si="61"/>
        <v>1042353</v>
      </c>
    </row>
    <row r="66" spans="1:67" s="89" customFormat="1" ht="31.5">
      <c r="A66" s="3"/>
      <c r="B66" s="8" t="s">
        <v>95</v>
      </c>
      <c r="C66" s="13">
        <v>6600268400</v>
      </c>
      <c r="D66" s="95"/>
      <c r="E66" s="13">
        <v>7469941596</v>
      </c>
      <c r="F66" s="95"/>
      <c r="G66" s="140">
        <f t="shared" si="41"/>
        <v>869673196</v>
      </c>
      <c r="H66" s="64">
        <v>2391947400</v>
      </c>
      <c r="I66" s="64">
        <v>2795975000</v>
      </c>
      <c r="J66" s="63">
        <f t="shared" si="42"/>
        <v>404027600</v>
      </c>
      <c r="K66" s="15">
        <v>826334000</v>
      </c>
      <c r="L66" s="15">
        <v>925349089</v>
      </c>
      <c r="M66" s="64">
        <f t="shared" si="43"/>
        <v>99015089</v>
      </c>
      <c r="N66" s="63">
        <v>329919000</v>
      </c>
      <c r="O66" s="63">
        <v>370011120</v>
      </c>
      <c r="P66" s="64">
        <f t="shared" si="44"/>
        <v>40092120</v>
      </c>
      <c r="Q66" s="24">
        <v>220714000</v>
      </c>
      <c r="R66" s="24">
        <v>244331265</v>
      </c>
      <c r="S66" s="64">
        <f t="shared" si="45"/>
        <v>23617265</v>
      </c>
      <c r="T66" s="13">
        <v>392891000</v>
      </c>
      <c r="U66" s="13">
        <v>436687929</v>
      </c>
      <c r="V66" s="66">
        <f t="shared" si="46"/>
        <v>43796929</v>
      </c>
      <c r="W66" s="15">
        <v>286704000</v>
      </c>
      <c r="X66" s="15">
        <v>314412616</v>
      </c>
      <c r="Y66" s="66">
        <f t="shared" si="47"/>
        <v>27708616</v>
      </c>
      <c r="Z66" s="15">
        <v>330474000</v>
      </c>
      <c r="AA66" s="15">
        <v>368757708</v>
      </c>
      <c r="AB66" s="64">
        <f t="shared" si="48"/>
        <v>38283708</v>
      </c>
      <c r="AC66" s="15">
        <v>76979000</v>
      </c>
      <c r="AD66" s="15">
        <v>84863089</v>
      </c>
      <c r="AE66" s="64">
        <f t="shared" si="49"/>
        <v>7884089</v>
      </c>
      <c r="AF66" s="15">
        <v>126871000</v>
      </c>
      <c r="AG66" s="15">
        <v>132197070</v>
      </c>
      <c r="AH66" s="63">
        <f t="shared" si="50"/>
        <v>5326070</v>
      </c>
      <c r="AI66" s="15">
        <v>59437000</v>
      </c>
      <c r="AJ66" s="15">
        <v>66470764</v>
      </c>
      <c r="AK66" s="64">
        <f t="shared" si="51"/>
        <v>7033764</v>
      </c>
      <c r="AL66" s="15">
        <v>244545000</v>
      </c>
      <c r="AM66" s="15">
        <v>246447897</v>
      </c>
      <c r="AN66" s="64">
        <f t="shared" si="52"/>
        <v>1902897</v>
      </c>
      <c r="AO66" s="27">
        <v>202587000</v>
      </c>
      <c r="AP66" s="27">
        <v>220085614</v>
      </c>
      <c r="AQ66" s="64">
        <f t="shared" si="53"/>
        <v>17498614</v>
      </c>
      <c r="AR66" s="15">
        <v>86904000</v>
      </c>
      <c r="AS66" s="15">
        <v>97985161</v>
      </c>
      <c r="AT66" s="64">
        <f t="shared" si="54"/>
        <v>11081161</v>
      </c>
      <c r="AU66" s="15">
        <v>66482000</v>
      </c>
      <c r="AV66" s="15">
        <v>72973186</v>
      </c>
      <c r="AW66" s="64">
        <f t="shared" si="55"/>
        <v>6491186</v>
      </c>
      <c r="AX66" s="15">
        <v>131718000</v>
      </c>
      <c r="AY66" s="15">
        <v>137291031</v>
      </c>
      <c r="AZ66" s="64">
        <f t="shared" si="56"/>
        <v>5573031</v>
      </c>
      <c r="BA66" s="15">
        <v>125586000</v>
      </c>
      <c r="BB66" s="15">
        <v>158189600</v>
      </c>
      <c r="BC66" s="64">
        <f t="shared" si="57"/>
        <v>32603600</v>
      </c>
      <c r="BD66" s="15">
        <v>86146000</v>
      </c>
      <c r="BE66" s="15">
        <v>96275534</v>
      </c>
      <c r="BF66" s="64">
        <f t="shared" si="58"/>
        <v>10129534</v>
      </c>
      <c r="BG66" s="15"/>
      <c r="BH66" s="15"/>
      <c r="BI66" s="64">
        <f t="shared" si="59"/>
        <v>0</v>
      </c>
      <c r="BJ66" s="15">
        <v>101107000</v>
      </c>
      <c r="BK66" s="15">
        <v>110968702</v>
      </c>
      <c r="BL66" s="64">
        <f t="shared" si="60"/>
        <v>9861702</v>
      </c>
      <c r="BM66" s="15">
        <v>512923000</v>
      </c>
      <c r="BN66" s="15">
        <v>590669221</v>
      </c>
      <c r="BO66" s="64">
        <f t="shared" si="61"/>
        <v>77746221</v>
      </c>
    </row>
    <row r="67" spans="1:67" s="89" customFormat="1" ht="15.75">
      <c r="A67" s="3"/>
      <c r="B67" s="8" t="s">
        <v>94</v>
      </c>
      <c r="C67" s="13">
        <v>378886000</v>
      </c>
      <c r="D67" s="95"/>
      <c r="E67" s="13">
        <v>377134500</v>
      </c>
      <c r="F67" s="95"/>
      <c r="G67" s="140">
        <f t="shared" si="41"/>
        <v>-1751500</v>
      </c>
      <c r="H67" s="64">
        <v>134385500</v>
      </c>
      <c r="I67" s="64">
        <v>111193436</v>
      </c>
      <c r="J67" s="63">
        <f t="shared" si="42"/>
        <v>-23192064</v>
      </c>
      <c r="K67" s="15">
        <v>58683800</v>
      </c>
      <c r="L67" s="15">
        <v>64739660</v>
      </c>
      <c r="M67" s="64">
        <f t="shared" si="43"/>
        <v>6055860</v>
      </c>
      <c r="N67" s="63">
        <v>17688800</v>
      </c>
      <c r="O67" s="63">
        <v>17187066</v>
      </c>
      <c r="P67" s="64">
        <f t="shared" si="44"/>
        <v>-501734</v>
      </c>
      <c r="Q67" s="15">
        <v>9789800</v>
      </c>
      <c r="R67" s="15">
        <v>10226259</v>
      </c>
      <c r="S67" s="64">
        <f t="shared" si="45"/>
        <v>436459</v>
      </c>
      <c r="T67" s="15">
        <v>22899000</v>
      </c>
      <c r="U67" s="15">
        <v>23630196</v>
      </c>
      <c r="V67" s="66">
        <f t="shared" si="46"/>
        <v>731196</v>
      </c>
      <c r="W67" s="15">
        <v>18816700</v>
      </c>
      <c r="X67" s="15">
        <v>22039970</v>
      </c>
      <c r="Y67" s="66">
        <f t="shared" si="47"/>
        <v>3223270</v>
      </c>
      <c r="Z67" s="15">
        <v>22942800</v>
      </c>
      <c r="AA67" s="15">
        <v>26158699</v>
      </c>
      <c r="AB67" s="64">
        <f t="shared" si="48"/>
        <v>3215899</v>
      </c>
      <c r="AC67" s="15">
        <v>3392800</v>
      </c>
      <c r="AD67" s="15">
        <v>5232637</v>
      </c>
      <c r="AE67" s="64">
        <f t="shared" si="49"/>
        <v>1839837</v>
      </c>
      <c r="AF67" s="15">
        <v>6156700</v>
      </c>
      <c r="AG67" s="15">
        <v>7172902</v>
      </c>
      <c r="AH67" s="63">
        <f t="shared" si="50"/>
        <v>1016202</v>
      </c>
      <c r="AI67" s="15">
        <v>3068300</v>
      </c>
      <c r="AJ67" s="15">
        <v>3925477</v>
      </c>
      <c r="AK67" s="64">
        <f t="shared" si="51"/>
        <v>857177</v>
      </c>
      <c r="AL67" s="15">
        <v>11511900</v>
      </c>
      <c r="AM67" s="15">
        <v>12425525</v>
      </c>
      <c r="AN67" s="64">
        <f t="shared" si="52"/>
        <v>913625</v>
      </c>
      <c r="AO67" s="27">
        <v>10868700</v>
      </c>
      <c r="AP67" s="27">
        <v>11658719</v>
      </c>
      <c r="AQ67" s="64">
        <f t="shared" si="53"/>
        <v>790019</v>
      </c>
      <c r="AR67" s="15">
        <v>6121300</v>
      </c>
      <c r="AS67" s="15">
        <v>6961948</v>
      </c>
      <c r="AT67" s="64">
        <f t="shared" si="54"/>
        <v>840648</v>
      </c>
      <c r="AU67" s="15">
        <v>3619500</v>
      </c>
      <c r="AV67" s="15">
        <v>3598606</v>
      </c>
      <c r="AW67" s="64">
        <f t="shared" si="55"/>
        <v>-20894</v>
      </c>
      <c r="AX67" s="15">
        <v>6455100</v>
      </c>
      <c r="AY67" s="15">
        <v>6594126</v>
      </c>
      <c r="AZ67" s="64">
        <f t="shared" si="56"/>
        <v>139026</v>
      </c>
      <c r="BA67" s="15">
        <v>9580700</v>
      </c>
      <c r="BB67" s="15">
        <v>10567243</v>
      </c>
      <c r="BC67" s="64">
        <f t="shared" si="57"/>
        <v>986543</v>
      </c>
      <c r="BD67" s="15">
        <v>5208500</v>
      </c>
      <c r="BE67" s="15">
        <v>5115251</v>
      </c>
      <c r="BF67" s="64">
        <f t="shared" si="58"/>
        <v>-93249</v>
      </c>
      <c r="BG67" s="15"/>
      <c r="BH67" s="15"/>
      <c r="BI67" s="64">
        <f t="shared" si="59"/>
        <v>0</v>
      </c>
      <c r="BJ67" s="15">
        <v>6942400</v>
      </c>
      <c r="BK67" s="15">
        <v>9020579</v>
      </c>
      <c r="BL67" s="64">
        <f t="shared" si="60"/>
        <v>2078179</v>
      </c>
      <c r="BM67" s="15">
        <v>20753700</v>
      </c>
      <c r="BN67" s="15">
        <v>19686201</v>
      </c>
      <c r="BO67" s="64">
        <f t="shared" si="61"/>
        <v>-1067499</v>
      </c>
    </row>
    <row r="68" spans="1:67" s="89" customFormat="1" ht="15.75">
      <c r="A68" s="3"/>
      <c r="B68" s="8" t="s">
        <v>93</v>
      </c>
      <c r="C68" s="13">
        <v>77434625</v>
      </c>
      <c r="D68" s="95"/>
      <c r="E68" s="13">
        <v>73441055</v>
      </c>
      <c r="F68" s="95"/>
      <c r="G68" s="140">
        <f t="shared" si="41"/>
        <v>-3993570</v>
      </c>
      <c r="H68" s="64">
        <v>34200092</v>
      </c>
      <c r="I68" s="64">
        <v>34045162</v>
      </c>
      <c r="J68" s="63">
        <f t="shared" si="42"/>
        <v>-154930</v>
      </c>
      <c r="K68" s="15">
        <v>10307014</v>
      </c>
      <c r="L68" s="15">
        <v>9675094</v>
      </c>
      <c r="M68" s="64">
        <f t="shared" si="43"/>
        <v>-631920</v>
      </c>
      <c r="N68" s="63">
        <v>3553362</v>
      </c>
      <c r="O68" s="63">
        <v>3454738</v>
      </c>
      <c r="P68" s="64">
        <f t="shared" si="44"/>
        <v>-98624</v>
      </c>
      <c r="Q68" s="24">
        <v>1852106</v>
      </c>
      <c r="R68" s="24">
        <v>1553718</v>
      </c>
      <c r="S68" s="64">
        <f t="shared" si="45"/>
        <v>-298388</v>
      </c>
      <c r="T68" s="13">
        <v>5036268</v>
      </c>
      <c r="U68" s="13">
        <v>4478364</v>
      </c>
      <c r="V68" s="66">
        <f t="shared" si="46"/>
        <v>-557904</v>
      </c>
      <c r="W68" s="15">
        <v>3043537</v>
      </c>
      <c r="X68" s="15">
        <v>2750995</v>
      </c>
      <c r="Y68" s="66">
        <f t="shared" si="47"/>
        <v>-292542</v>
      </c>
      <c r="Z68" s="15">
        <v>3997994</v>
      </c>
      <c r="AA68" s="15">
        <v>3966551</v>
      </c>
      <c r="AB68" s="64">
        <f t="shared" si="48"/>
        <v>-31443</v>
      </c>
      <c r="AC68" s="15">
        <v>514575</v>
      </c>
      <c r="AD68" s="15">
        <v>460175</v>
      </c>
      <c r="AE68" s="64">
        <f t="shared" si="49"/>
        <v>-54400</v>
      </c>
      <c r="AF68" s="15">
        <v>1153232</v>
      </c>
      <c r="AG68" s="15">
        <v>1093543</v>
      </c>
      <c r="AH68" s="63">
        <f t="shared" si="50"/>
        <v>-59689</v>
      </c>
      <c r="AI68" s="15">
        <v>460201</v>
      </c>
      <c r="AJ68" s="15">
        <v>460175</v>
      </c>
      <c r="AK68" s="64">
        <f t="shared" si="51"/>
        <v>-26</v>
      </c>
      <c r="AL68" s="15">
        <v>2929620</v>
      </c>
      <c r="AM68" s="15">
        <v>2013893</v>
      </c>
      <c r="AN68" s="64">
        <f t="shared" si="52"/>
        <v>-915727</v>
      </c>
      <c r="AO68" s="27">
        <v>1540093</v>
      </c>
      <c r="AP68" s="27">
        <v>1380524</v>
      </c>
      <c r="AQ68" s="64">
        <f t="shared" si="53"/>
        <v>-159569</v>
      </c>
      <c r="AR68" s="15">
        <v>515613</v>
      </c>
      <c r="AS68" s="15">
        <v>460175</v>
      </c>
      <c r="AT68" s="64">
        <f t="shared" si="54"/>
        <v>-55438</v>
      </c>
      <c r="AU68" s="15">
        <v>478717</v>
      </c>
      <c r="AV68" s="15">
        <v>460175</v>
      </c>
      <c r="AW68" s="64">
        <f t="shared" si="55"/>
        <v>-18542</v>
      </c>
      <c r="AX68" s="15">
        <v>930782</v>
      </c>
      <c r="AY68" s="15">
        <v>920349</v>
      </c>
      <c r="AZ68" s="64">
        <f t="shared" si="56"/>
        <v>-10433</v>
      </c>
      <c r="BA68" s="15">
        <v>992321</v>
      </c>
      <c r="BB68" s="15">
        <v>920349</v>
      </c>
      <c r="BC68" s="64">
        <f t="shared" si="57"/>
        <v>-71972</v>
      </c>
      <c r="BD68" s="15">
        <v>514575</v>
      </c>
      <c r="BE68" s="15">
        <v>460175</v>
      </c>
      <c r="BF68" s="64">
        <f t="shared" si="58"/>
        <v>-54400</v>
      </c>
      <c r="BG68" s="15"/>
      <c r="BH68" s="15"/>
      <c r="BI68" s="64">
        <f t="shared" si="59"/>
        <v>0</v>
      </c>
      <c r="BJ68" s="15">
        <v>1007789</v>
      </c>
      <c r="BK68" s="15">
        <v>920349</v>
      </c>
      <c r="BL68" s="64">
        <f t="shared" si="60"/>
        <v>-87440</v>
      </c>
      <c r="BM68" s="15">
        <v>4406734</v>
      </c>
      <c r="BN68" s="15">
        <v>3966551</v>
      </c>
      <c r="BO68" s="64">
        <f t="shared" si="61"/>
        <v>-440183</v>
      </c>
    </row>
    <row r="69" spans="1:67" s="89" customFormat="1" ht="31.5">
      <c r="A69" s="3"/>
      <c r="B69" s="8" t="s">
        <v>92</v>
      </c>
      <c r="C69" s="13">
        <v>4804434000</v>
      </c>
      <c r="D69" s="95"/>
      <c r="E69" s="13">
        <v>5537687186</v>
      </c>
      <c r="F69" s="95"/>
      <c r="G69" s="140">
        <f t="shared" si="41"/>
        <v>733253186</v>
      </c>
      <c r="H69" s="64">
        <v>2655985000</v>
      </c>
      <c r="I69" s="64">
        <v>3097246850</v>
      </c>
      <c r="J69" s="63">
        <f t="shared" si="42"/>
        <v>441261850</v>
      </c>
      <c r="K69" s="15">
        <v>617624000</v>
      </c>
      <c r="L69" s="15">
        <v>693982781</v>
      </c>
      <c r="M69" s="64">
        <f t="shared" si="43"/>
        <v>76358781</v>
      </c>
      <c r="N69" s="63">
        <v>196398000</v>
      </c>
      <c r="O69" s="63">
        <v>227063858</v>
      </c>
      <c r="P69" s="64">
        <f t="shared" si="44"/>
        <v>30665858</v>
      </c>
      <c r="Q69" s="24">
        <v>104727000</v>
      </c>
      <c r="R69" s="24">
        <v>116003729</v>
      </c>
      <c r="S69" s="64">
        <f t="shared" si="45"/>
        <v>11276729</v>
      </c>
      <c r="T69" s="13">
        <v>215199000</v>
      </c>
      <c r="U69" s="13">
        <v>238656200</v>
      </c>
      <c r="V69" s="66">
        <f t="shared" si="46"/>
        <v>23457200</v>
      </c>
      <c r="W69" s="15">
        <v>153513000</v>
      </c>
      <c r="X69" s="15">
        <v>182985000</v>
      </c>
      <c r="Y69" s="66">
        <f t="shared" si="47"/>
        <v>29472000</v>
      </c>
      <c r="Z69" s="15">
        <v>205459000</v>
      </c>
      <c r="AA69" s="15">
        <v>229264077</v>
      </c>
      <c r="AB69" s="64">
        <f t="shared" si="48"/>
        <v>23805077</v>
      </c>
      <c r="AC69" s="15">
        <v>25517000</v>
      </c>
      <c r="AD69" s="15">
        <v>30548140</v>
      </c>
      <c r="AE69" s="64">
        <f t="shared" si="49"/>
        <v>5031140</v>
      </c>
      <c r="AF69" s="15">
        <v>26877000</v>
      </c>
      <c r="AG69" s="15">
        <v>30255778</v>
      </c>
      <c r="AH69" s="63">
        <f t="shared" si="50"/>
        <v>3378778</v>
      </c>
      <c r="AI69" s="15">
        <v>20182000</v>
      </c>
      <c r="AJ69" s="15">
        <v>21022826</v>
      </c>
      <c r="AK69" s="64">
        <f t="shared" si="51"/>
        <v>840826</v>
      </c>
      <c r="AL69" s="15">
        <v>102064000</v>
      </c>
      <c r="AM69" s="15">
        <v>110911007</v>
      </c>
      <c r="AN69" s="64">
        <f t="shared" si="52"/>
        <v>8847007</v>
      </c>
      <c r="AO69" s="27">
        <v>73986000</v>
      </c>
      <c r="AP69" s="27">
        <v>96684578</v>
      </c>
      <c r="AQ69" s="64">
        <f t="shared" si="53"/>
        <v>22698578</v>
      </c>
      <c r="AR69" s="15">
        <v>33835000</v>
      </c>
      <c r="AS69" s="15">
        <v>35232826</v>
      </c>
      <c r="AT69" s="64">
        <f t="shared" si="54"/>
        <v>1397826</v>
      </c>
      <c r="AU69" s="15">
        <v>35201000</v>
      </c>
      <c r="AV69" s="15">
        <v>40360880</v>
      </c>
      <c r="AW69" s="64">
        <f t="shared" si="55"/>
        <v>5159880</v>
      </c>
      <c r="AX69" s="15">
        <v>49777000</v>
      </c>
      <c r="AY69" s="15">
        <v>55409077</v>
      </c>
      <c r="AZ69" s="64">
        <f t="shared" si="56"/>
        <v>5632077</v>
      </c>
      <c r="BA69" s="15">
        <v>57116000</v>
      </c>
      <c r="BB69" s="15">
        <v>63964097</v>
      </c>
      <c r="BC69" s="64">
        <f t="shared" si="57"/>
        <v>6848097</v>
      </c>
      <c r="BD69" s="15">
        <v>24348000</v>
      </c>
      <c r="BE69" s="15">
        <v>27223358</v>
      </c>
      <c r="BF69" s="64">
        <f t="shared" si="58"/>
        <v>2875358</v>
      </c>
      <c r="BG69" s="15"/>
      <c r="BH69" s="15"/>
      <c r="BI69" s="64">
        <f t="shared" si="59"/>
        <v>0</v>
      </c>
      <c r="BJ69" s="15">
        <v>30339000</v>
      </c>
      <c r="BK69" s="15">
        <v>34242263</v>
      </c>
      <c r="BL69" s="64">
        <f t="shared" si="60"/>
        <v>3903263</v>
      </c>
      <c r="BM69" s="15">
        <v>176287000</v>
      </c>
      <c r="BN69" s="15">
        <v>206629861</v>
      </c>
      <c r="BO69" s="64">
        <f t="shared" si="61"/>
        <v>30342861</v>
      </c>
    </row>
    <row r="70" spans="1:67" s="89" customFormat="1" ht="47.25">
      <c r="A70" s="3"/>
      <c r="B70" s="8" t="s">
        <v>91</v>
      </c>
      <c r="C70" s="13">
        <v>31956300</v>
      </c>
      <c r="D70" s="95"/>
      <c r="E70" s="13">
        <v>28424000</v>
      </c>
      <c r="F70" s="95"/>
      <c r="G70" s="140">
        <f t="shared" si="41"/>
        <v>-3532300</v>
      </c>
      <c r="H70" s="13">
        <v>18705300</v>
      </c>
      <c r="I70" s="13">
        <v>16005300</v>
      </c>
      <c r="J70" s="63">
        <f t="shared" si="42"/>
        <v>-2700000</v>
      </c>
      <c r="K70" s="15">
        <v>4234800</v>
      </c>
      <c r="L70" s="15">
        <v>4001400</v>
      </c>
      <c r="M70" s="64">
        <f t="shared" si="43"/>
        <v>-233400</v>
      </c>
      <c r="N70" s="63">
        <v>1153200</v>
      </c>
      <c r="O70" s="63">
        <v>1093200</v>
      </c>
      <c r="P70" s="64">
        <f t="shared" si="44"/>
        <v>-60000</v>
      </c>
      <c r="Q70" s="24">
        <v>582300</v>
      </c>
      <c r="R70" s="24">
        <v>501300</v>
      </c>
      <c r="S70" s="64">
        <f t="shared" si="45"/>
        <v>-81000</v>
      </c>
      <c r="T70" s="13">
        <v>1596100</v>
      </c>
      <c r="U70" s="13">
        <v>1164100</v>
      </c>
      <c r="V70" s="66">
        <f t="shared" si="46"/>
        <v>-432000</v>
      </c>
      <c r="W70" s="15">
        <v>1209000</v>
      </c>
      <c r="X70" s="15">
        <v>1289000</v>
      </c>
      <c r="Y70" s="66">
        <f t="shared" si="47"/>
        <v>80000</v>
      </c>
      <c r="Z70" s="15">
        <v>1514200</v>
      </c>
      <c r="AA70" s="15">
        <v>1541200</v>
      </c>
      <c r="AB70" s="64">
        <f t="shared" si="48"/>
        <v>27000</v>
      </c>
      <c r="AC70" s="15">
        <v>95100</v>
      </c>
      <c r="AD70" s="15">
        <v>95100</v>
      </c>
      <c r="AE70" s="64">
        <f t="shared" si="49"/>
        <v>0</v>
      </c>
      <c r="AF70" s="15">
        <v>501700</v>
      </c>
      <c r="AG70" s="15">
        <v>485700</v>
      </c>
      <c r="AH70" s="63">
        <f t="shared" si="50"/>
        <v>-16000</v>
      </c>
      <c r="AI70" s="15">
        <v>50000</v>
      </c>
      <c r="AJ70" s="15">
        <v>46400</v>
      </c>
      <c r="AK70" s="64">
        <f t="shared" si="51"/>
        <v>-3600</v>
      </c>
      <c r="AL70" s="15">
        <v>179800</v>
      </c>
      <c r="AM70" s="15">
        <v>185800</v>
      </c>
      <c r="AN70" s="64">
        <f t="shared" si="52"/>
        <v>6000</v>
      </c>
      <c r="AO70" s="27">
        <v>156700</v>
      </c>
      <c r="AP70" s="27">
        <v>196700</v>
      </c>
      <c r="AQ70" s="64">
        <f t="shared" si="53"/>
        <v>40000</v>
      </c>
      <c r="AR70" s="15">
        <v>128400</v>
      </c>
      <c r="AS70" s="15">
        <v>127400</v>
      </c>
      <c r="AT70" s="64">
        <f t="shared" si="54"/>
        <v>-1000</v>
      </c>
      <c r="AU70" s="15">
        <v>26800</v>
      </c>
      <c r="AV70" s="15">
        <v>27300</v>
      </c>
      <c r="AW70" s="64">
        <f t="shared" si="55"/>
        <v>500</v>
      </c>
      <c r="AX70" s="15">
        <v>397500</v>
      </c>
      <c r="AY70" s="15">
        <v>355500</v>
      </c>
      <c r="AZ70" s="64">
        <f t="shared" si="56"/>
        <v>-42000</v>
      </c>
      <c r="BA70" s="15">
        <v>208200</v>
      </c>
      <c r="BB70" s="15">
        <v>223200</v>
      </c>
      <c r="BC70" s="64">
        <f t="shared" si="57"/>
        <v>15000</v>
      </c>
      <c r="BD70" s="15">
        <v>109200</v>
      </c>
      <c r="BE70" s="15">
        <v>109200</v>
      </c>
      <c r="BF70" s="64">
        <f t="shared" si="58"/>
        <v>0</v>
      </c>
      <c r="BG70" s="15"/>
      <c r="BH70" s="15"/>
      <c r="BI70" s="64">
        <f t="shared" si="59"/>
        <v>0</v>
      </c>
      <c r="BJ70" s="15">
        <v>112300</v>
      </c>
      <c r="BK70" s="15">
        <v>115300</v>
      </c>
      <c r="BL70" s="64">
        <f t="shared" si="60"/>
        <v>3000</v>
      </c>
      <c r="BM70" s="15">
        <v>995700</v>
      </c>
      <c r="BN70" s="15">
        <v>860900</v>
      </c>
      <c r="BO70" s="64">
        <f t="shared" si="61"/>
        <v>-134800</v>
      </c>
    </row>
    <row r="71" spans="1:67" s="89" customFormat="1" ht="48" customHeight="1">
      <c r="A71" s="3"/>
      <c r="B71" s="9" t="s">
        <v>90</v>
      </c>
      <c r="C71" s="13">
        <v>114138400</v>
      </c>
      <c r="D71" s="95"/>
      <c r="E71" s="13">
        <v>114605400</v>
      </c>
      <c r="F71" s="95"/>
      <c r="G71" s="140">
        <f t="shared" si="41"/>
        <v>467000</v>
      </c>
      <c r="H71" s="13">
        <v>44211400</v>
      </c>
      <c r="I71" s="13">
        <v>45290900</v>
      </c>
      <c r="J71" s="63">
        <f t="shared" si="42"/>
        <v>1079500</v>
      </c>
      <c r="K71" s="15">
        <v>28469000</v>
      </c>
      <c r="L71" s="15">
        <v>28111400</v>
      </c>
      <c r="M71" s="64">
        <f t="shared" si="43"/>
        <v>-357600</v>
      </c>
      <c r="N71" s="63">
        <v>2768000</v>
      </c>
      <c r="O71" s="63">
        <v>2712000</v>
      </c>
      <c r="P71" s="64">
        <f t="shared" si="44"/>
        <v>-56000</v>
      </c>
      <c r="Q71" s="24">
        <v>4158000</v>
      </c>
      <c r="R71" s="24">
        <v>4102400</v>
      </c>
      <c r="S71" s="64">
        <f t="shared" si="45"/>
        <v>-55600</v>
      </c>
      <c r="T71" s="13">
        <v>6553000</v>
      </c>
      <c r="U71" s="13">
        <v>6483900</v>
      </c>
      <c r="V71" s="66">
        <f t="shared" si="46"/>
        <v>-69100</v>
      </c>
      <c r="W71" s="15">
        <v>4268000</v>
      </c>
      <c r="X71" s="15">
        <v>4253800</v>
      </c>
      <c r="Y71" s="66">
        <f t="shared" si="47"/>
        <v>-14200</v>
      </c>
      <c r="Z71" s="15">
        <v>5479000</v>
      </c>
      <c r="AA71" s="15">
        <v>5423900</v>
      </c>
      <c r="AB71" s="64">
        <f t="shared" si="48"/>
        <v>-55100</v>
      </c>
      <c r="AC71" s="15">
        <v>2258000</v>
      </c>
      <c r="AD71" s="15">
        <v>2257700</v>
      </c>
      <c r="AE71" s="64">
        <f t="shared" si="49"/>
        <v>-300</v>
      </c>
      <c r="AF71" s="15">
        <v>1060000</v>
      </c>
      <c r="AG71" s="15">
        <v>1018800</v>
      </c>
      <c r="AH71" s="63">
        <f t="shared" si="50"/>
        <v>-41200</v>
      </c>
      <c r="AI71" s="15">
        <v>744000</v>
      </c>
      <c r="AJ71" s="15">
        <v>729700</v>
      </c>
      <c r="AK71" s="64">
        <f t="shared" si="51"/>
        <v>-14300</v>
      </c>
      <c r="AL71" s="15">
        <v>2272000</v>
      </c>
      <c r="AM71" s="15">
        <v>2161300</v>
      </c>
      <c r="AN71" s="64">
        <f t="shared" si="52"/>
        <v>-110700</v>
      </c>
      <c r="AO71" s="27">
        <v>2203000</v>
      </c>
      <c r="AP71" s="27">
        <v>2188900</v>
      </c>
      <c r="AQ71" s="64">
        <f t="shared" si="53"/>
        <v>-14100</v>
      </c>
      <c r="AR71" s="15">
        <v>771000</v>
      </c>
      <c r="AS71" s="15">
        <v>757200</v>
      </c>
      <c r="AT71" s="64">
        <f t="shared" si="54"/>
        <v>-13800</v>
      </c>
      <c r="AU71" s="15">
        <v>703000</v>
      </c>
      <c r="AV71" s="15">
        <v>715900</v>
      </c>
      <c r="AW71" s="64">
        <f t="shared" si="55"/>
        <v>12900</v>
      </c>
      <c r="AX71" s="15">
        <v>1129000</v>
      </c>
      <c r="AY71" s="15">
        <v>1128900</v>
      </c>
      <c r="AZ71" s="64">
        <f t="shared" si="56"/>
        <v>-100</v>
      </c>
      <c r="BA71" s="15">
        <v>1446000</v>
      </c>
      <c r="BB71" s="15">
        <v>1404200</v>
      </c>
      <c r="BC71" s="64">
        <f t="shared" si="57"/>
        <v>-41800</v>
      </c>
      <c r="BD71" s="15">
        <v>1171000</v>
      </c>
      <c r="BE71" s="15">
        <v>1142600</v>
      </c>
      <c r="BF71" s="64">
        <f t="shared" si="58"/>
        <v>-28400</v>
      </c>
      <c r="BG71" s="15"/>
      <c r="BH71" s="15"/>
      <c r="BI71" s="64">
        <f t="shared" si="59"/>
        <v>0</v>
      </c>
      <c r="BJ71" s="15">
        <v>524000</v>
      </c>
      <c r="BK71" s="15">
        <v>495600</v>
      </c>
      <c r="BL71" s="64">
        <f t="shared" si="60"/>
        <v>-28400</v>
      </c>
      <c r="BM71" s="15">
        <v>3951000</v>
      </c>
      <c r="BN71" s="15">
        <v>4226300</v>
      </c>
      <c r="BO71" s="64">
        <f t="shared" si="61"/>
        <v>275300</v>
      </c>
    </row>
    <row r="72" spans="1:67" s="89" customFormat="1" ht="47.25">
      <c r="A72" s="3"/>
      <c r="B72" s="8" t="s">
        <v>89</v>
      </c>
      <c r="C72" s="13">
        <v>30900</v>
      </c>
      <c r="D72" s="95"/>
      <c r="E72" s="13">
        <v>32700</v>
      </c>
      <c r="F72" s="95"/>
      <c r="G72" s="140">
        <f t="shared" si="41"/>
        <v>1800</v>
      </c>
      <c r="H72" s="13">
        <v>15450</v>
      </c>
      <c r="I72" s="13">
        <v>16350</v>
      </c>
      <c r="J72" s="63">
        <f t="shared" si="42"/>
        <v>900</v>
      </c>
      <c r="K72" s="15"/>
      <c r="L72" s="15"/>
      <c r="M72" s="64">
        <f t="shared" si="43"/>
        <v>0</v>
      </c>
      <c r="N72" s="63"/>
      <c r="O72" s="63"/>
      <c r="P72" s="64">
        <f t="shared" si="44"/>
        <v>0</v>
      </c>
      <c r="Q72" s="24"/>
      <c r="R72" s="24"/>
      <c r="S72" s="64">
        <f t="shared" si="45"/>
        <v>0</v>
      </c>
      <c r="T72" s="13"/>
      <c r="U72" s="13"/>
      <c r="V72" s="66">
        <f t="shared" si="46"/>
        <v>0</v>
      </c>
      <c r="W72" s="15"/>
      <c r="X72" s="15"/>
      <c r="Y72" s="66">
        <f t="shared" si="47"/>
        <v>0</v>
      </c>
      <c r="Z72" s="15"/>
      <c r="AA72" s="15"/>
      <c r="AB72" s="64">
        <f t="shared" si="48"/>
        <v>0</v>
      </c>
      <c r="AC72" s="91"/>
      <c r="AD72" s="91"/>
      <c r="AE72" s="64">
        <f t="shared" si="49"/>
        <v>0</v>
      </c>
      <c r="AF72" s="15"/>
      <c r="AG72" s="15"/>
      <c r="AH72" s="63">
        <f t="shared" si="50"/>
        <v>0</v>
      </c>
      <c r="AI72" s="15"/>
      <c r="AJ72" s="15"/>
      <c r="AK72" s="64">
        <f t="shared" si="51"/>
        <v>0</v>
      </c>
      <c r="AL72" s="15"/>
      <c r="AM72" s="15"/>
      <c r="AN72" s="64">
        <f t="shared" si="52"/>
        <v>0</v>
      </c>
      <c r="AO72" s="27"/>
      <c r="AP72" s="27"/>
      <c r="AQ72" s="64">
        <f t="shared" si="53"/>
        <v>0</v>
      </c>
      <c r="AR72" s="15"/>
      <c r="AS72" s="15"/>
      <c r="AT72" s="64">
        <f t="shared" si="54"/>
        <v>0</v>
      </c>
      <c r="AU72" s="15"/>
      <c r="AV72" s="15"/>
      <c r="AW72" s="64">
        <f t="shared" si="55"/>
        <v>0</v>
      </c>
      <c r="AX72" s="15"/>
      <c r="AY72" s="15"/>
      <c r="AZ72" s="64">
        <f t="shared" si="56"/>
        <v>0</v>
      </c>
      <c r="BA72" s="15"/>
      <c r="BB72" s="15"/>
      <c r="BC72" s="64">
        <f t="shared" si="57"/>
        <v>0</v>
      </c>
      <c r="BD72" s="15"/>
      <c r="BE72" s="15"/>
      <c r="BF72" s="64">
        <f t="shared" si="58"/>
        <v>0</v>
      </c>
      <c r="BG72" s="15"/>
      <c r="BH72" s="15"/>
      <c r="BI72" s="64">
        <f t="shared" si="59"/>
        <v>0</v>
      </c>
      <c r="BJ72" s="15"/>
      <c r="BK72" s="15"/>
      <c r="BL72" s="64">
        <f t="shared" si="60"/>
        <v>0</v>
      </c>
      <c r="BM72" s="15">
        <v>15450</v>
      </c>
      <c r="BN72" s="15">
        <v>16350</v>
      </c>
      <c r="BO72" s="64">
        <f t="shared" si="61"/>
        <v>900</v>
      </c>
    </row>
    <row r="73" spans="1:67" s="89" customFormat="1" ht="31.5">
      <c r="A73" s="3"/>
      <c r="B73" s="8" t="s">
        <v>88</v>
      </c>
      <c r="C73" s="13">
        <v>1030115600</v>
      </c>
      <c r="D73" s="95"/>
      <c r="E73" s="13">
        <v>1060955400</v>
      </c>
      <c r="F73" s="95"/>
      <c r="G73" s="140">
        <f t="shared" si="41"/>
        <v>30839800</v>
      </c>
      <c r="H73" s="13">
        <v>621953600</v>
      </c>
      <c r="I73" s="13">
        <v>612496400</v>
      </c>
      <c r="J73" s="63">
        <f t="shared" si="42"/>
        <v>-9457200</v>
      </c>
      <c r="K73" s="15">
        <v>111497000</v>
      </c>
      <c r="L73" s="15">
        <v>127225000</v>
      </c>
      <c r="M73" s="64">
        <f t="shared" si="43"/>
        <v>15728000</v>
      </c>
      <c r="N73" s="63">
        <v>33318000</v>
      </c>
      <c r="O73" s="63">
        <v>36285000</v>
      </c>
      <c r="P73" s="82">
        <f t="shared" si="44"/>
        <v>2967000</v>
      </c>
      <c r="Q73" s="24">
        <v>10413000</v>
      </c>
      <c r="R73" s="24">
        <v>11654000</v>
      </c>
      <c r="S73" s="64">
        <f t="shared" si="45"/>
        <v>1241000</v>
      </c>
      <c r="T73" s="13">
        <v>51497000</v>
      </c>
      <c r="U73" s="13">
        <v>55825000</v>
      </c>
      <c r="V73" s="66">
        <f t="shared" si="46"/>
        <v>4328000</v>
      </c>
      <c r="W73" s="15">
        <v>25730000</v>
      </c>
      <c r="X73" s="15">
        <v>25568000</v>
      </c>
      <c r="Y73" s="66">
        <f t="shared" si="47"/>
        <v>-162000</v>
      </c>
      <c r="Z73" s="15">
        <v>34007000</v>
      </c>
      <c r="AA73" s="15">
        <v>38761000</v>
      </c>
      <c r="AB73" s="64">
        <f t="shared" si="48"/>
        <v>4754000</v>
      </c>
      <c r="AC73" s="15">
        <v>8101000</v>
      </c>
      <c r="AD73" s="15">
        <v>8013000</v>
      </c>
      <c r="AE73" s="64">
        <f t="shared" si="49"/>
        <v>-88000</v>
      </c>
      <c r="AF73" s="15">
        <v>10735000</v>
      </c>
      <c r="AG73" s="15">
        <v>11350000</v>
      </c>
      <c r="AH73" s="63">
        <f t="shared" si="50"/>
        <v>615000</v>
      </c>
      <c r="AI73" s="15">
        <v>6756000</v>
      </c>
      <c r="AJ73" s="15">
        <v>7577000</v>
      </c>
      <c r="AK73" s="64">
        <f t="shared" si="51"/>
        <v>821000</v>
      </c>
      <c r="AL73" s="15">
        <v>12672000</v>
      </c>
      <c r="AM73" s="15">
        <v>14012000</v>
      </c>
      <c r="AN73" s="64">
        <f t="shared" si="52"/>
        <v>1340000</v>
      </c>
      <c r="AO73" s="27">
        <v>15313000</v>
      </c>
      <c r="AP73" s="27">
        <v>15478000</v>
      </c>
      <c r="AQ73" s="64">
        <f t="shared" si="53"/>
        <v>165000</v>
      </c>
      <c r="AR73" s="15">
        <v>7405000</v>
      </c>
      <c r="AS73" s="15">
        <v>7968000</v>
      </c>
      <c r="AT73" s="64">
        <f t="shared" si="54"/>
        <v>563000</v>
      </c>
      <c r="AU73" s="15">
        <v>4883000</v>
      </c>
      <c r="AV73" s="15">
        <v>5372000</v>
      </c>
      <c r="AW73" s="64">
        <f t="shared" si="55"/>
        <v>489000</v>
      </c>
      <c r="AX73" s="15">
        <v>9125000</v>
      </c>
      <c r="AY73" s="15">
        <v>9754000</v>
      </c>
      <c r="AZ73" s="64">
        <f t="shared" si="56"/>
        <v>629000</v>
      </c>
      <c r="BA73" s="15">
        <v>14627000</v>
      </c>
      <c r="BB73" s="15">
        <v>16531000</v>
      </c>
      <c r="BC73" s="64">
        <f t="shared" si="57"/>
        <v>1904000</v>
      </c>
      <c r="BD73" s="15">
        <v>5868000</v>
      </c>
      <c r="BE73" s="15">
        <v>6668000</v>
      </c>
      <c r="BF73" s="64">
        <f t="shared" si="58"/>
        <v>800000</v>
      </c>
      <c r="BG73" s="15"/>
      <c r="BH73" s="15"/>
      <c r="BI73" s="64">
        <f t="shared" si="59"/>
        <v>0</v>
      </c>
      <c r="BJ73" s="15">
        <v>6884000</v>
      </c>
      <c r="BK73" s="15">
        <v>7058000</v>
      </c>
      <c r="BL73" s="64">
        <f t="shared" si="60"/>
        <v>174000</v>
      </c>
      <c r="BM73" s="15">
        <v>39331000</v>
      </c>
      <c r="BN73" s="15">
        <v>43360000</v>
      </c>
      <c r="BO73" s="64">
        <f t="shared" si="61"/>
        <v>4029000</v>
      </c>
    </row>
    <row r="74" spans="1:67" s="89" customFormat="1" ht="63">
      <c r="A74" s="3"/>
      <c r="B74" s="8" t="s">
        <v>87</v>
      </c>
      <c r="C74" s="13">
        <v>7076000</v>
      </c>
      <c r="D74" s="95"/>
      <c r="E74" s="13">
        <v>6959300</v>
      </c>
      <c r="F74" s="95"/>
      <c r="G74" s="140">
        <f t="shared" si="41"/>
        <v>-116700</v>
      </c>
      <c r="H74" s="64">
        <v>1780000</v>
      </c>
      <c r="I74" s="64">
        <v>2617700</v>
      </c>
      <c r="J74" s="63">
        <f t="shared" si="42"/>
        <v>837700</v>
      </c>
      <c r="K74" s="15">
        <v>634000</v>
      </c>
      <c r="L74" s="15">
        <v>507300</v>
      </c>
      <c r="M74" s="64">
        <f t="shared" si="43"/>
        <v>-126700</v>
      </c>
      <c r="N74" s="63">
        <v>303000</v>
      </c>
      <c r="O74" s="63">
        <v>338200</v>
      </c>
      <c r="P74" s="64">
        <f t="shared" si="44"/>
        <v>35200</v>
      </c>
      <c r="Q74" s="24">
        <v>303000</v>
      </c>
      <c r="R74" s="24">
        <v>445600</v>
      </c>
      <c r="S74" s="64">
        <f t="shared" si="45"/>
        <v>142600</v>
      </c>
      <c r="T74" s="13">
        <v>442000</v>
      </c>
      <c r="U74" s="13">
        <v>183200</v>
      </c>
      <c r="V74" s="66">
        <f t="shared" si="46"/>
        <v>-258800</v>
      </c>
      <c r="W74" s="15">
        <v>415000</v>
      </c>
      <c r="X74" s="15">
        <v>429400</v>
      </c>
      <c r="Y74" s="66">
        <f t="shared" si="47"/>
        <v>14400</v>
      </c>
      <c r="Z74" s="15">
        <v>468000</v>
      </c>
      <c r="AA74" s="15">
        <v>310600</v>
      </c>
      <c r="AB74" s="64">
        <f t="shared" si="48"/>
        <v>-157400</v>
      </c>
      <c r="AC74" s="15">
        <v>138000</v>
      </c>
      <c r="AD74" s="15">
        <v>168100</v>
      </c>
      <c r="AE74" s="64">
        <f t="shared" si="49"/>
        <v>30100</v>
      </c>
      <c r="AF74" s="15">
        <v>165000</v>
      </c>
      <c r="AG74" s="15">
        <v>27700</v>
      </c>
      <c r="AH74" s="63">
        <f t="shared" si="50"/>
        <v>-137300</v>
      </c>
      <c r="AI74" s="15"/>
      <c r="AJ74" s="15">
        <v>169100</v>
      </c>
      <c r="AK74" s="64">
        <f t="shared" si="51"/>
        <v>169100</v>
      </c>
      <c r="AL74" s="15">
        <v>166000</v>
      </c>
      <c r="AM74" s="15">
        <v>169100</v>
      </c>
      <c r="AN74" s="64">
        <f t="shared" si="52"/>
        <v>3100</v>
      </c>
      <c r="AO74" s="27">
        <v>303000</v>
      </c>
      <c r="AP74" s="27">
        <v>141500</v>
      </c>
      <c r="AQ74" s="64">
        <f t="shared" si="53"/>
        <v>-161500</v>
      </c>
      <c r="AR74" s="15">
        <v>303000</v>
      </c>
      <c r="AS74" s="15">
        <v>168100</v>
      </c>
      <c r="AT74" s="64">
        <f t="shared" si="54"/>
        <v>-134900</v>
      </c>
      <c r="AU74" s="15">
        <v>303000</v>
      </c>
      <c r="AV74" s="15">
        <v>169100</v>
      </c>
      <c r="AW74" s="64">
        <f t="shared" si="55"/>
        <v>-133900</v>
      </c>
      <c r="AX74" s="15">
        <v>165000</v>
      </c>
      <c r="AY74" s="15">
        <v>169100</v>
      </c>
      <c r="AZ74" s="64">
        <f t="shared" si="56"/>
        <v>4100</v>
      </c>
      <c r="BA74" s="15">
        <v>274000</v>
      </c>
      <c r="BB74" s="15">
        <v>152700</v>
      </c>
      <c r="BC74" s="64">
        <f t="shared" si="57"/>
        <v>-121300</v>
      </c>
      <c r="BD74" s="15">
        <v>308000</v>
      </c>
      <c r="BE74" s="15">
        <v>171600</v>
      </c>
      <c r="BF74" s="64">
        <f t="shared" si="58"/>
        <v>-136400</v>
      </c>
      <c r="BG74" s="15"/>
      <c r="BH74" s="15"/>
      <c r="BI74" s="64">
        <f t="shared" si="59"/>
        <v>0</v>
      </c>
      <c r="BJ74" s="15">
        <v>303000</v>
      </c>
      <c r="BK74" s="15">
        <v>310600</v>
      </c>
      <c r="BL74" s="64">
        <f t="shared" si="60"/>
        <v>7600</v>
      </c>
      <c r="BM74" s="15">
        <v>303000</v>
      </c>
      <c r="BN74" s="15">
        <v>310600</v>
      </c>
      <c r="BO74" s="64">
        <f t="shared" si="61"/>
        <v>7600</v>
      </c>
    </row>
    <row r="75" spans="1:67" s="89" customFormat="1" ht="63">
      <c r="A75" s="3"/>
      <c r="B75" s="8" t="s">
        <v>86</v>
      </c>
      <c r="C75" s="13">
        <v>364377500</v>
      </c>
      <c r="D75" s="95"/>
      <c r="E75" s="13">
        <v>353601000</v>
      </c>
      <c r="F75" s="95"/>
      <c r="G75" s="140">
        <f t="shared" si="41"/>
        <v>-10776500</v>
      </c>
      <c r="H75" s="13">
        <v>148214500</v>
      </c>
      <c r="I75" s="13">
        <v>140976000</v>
      </c>
      <c r="J75" s="63">
        <f t="shared" si="42"/>
        <v>-7238500</v>
      </c>
      <c r="K75" s="15">
        <v>44143000</v>
      </c>
      <c r="L75" s="15">
        <v>45423000</v>
      </c>
      <c r="M75" s="64">
        <f t="shared" si="43"/>
        <v>1280000</v>
      </c>
      <c r="N75" s="63">
        <v>20158000</v>
      </c>
      <c r="O75" s="63">
        <v>18294000</v>
      </c>
      <c r="P75" s="64">
        <f t="shared" si="44"/>
        <v>-1864000</v>
      </c>
      <c r="Q75" s="24">
        <v>8783000</v>
      </c>
      <c r="R75" s="24">
        <v>9147000</v>
      </c>
      <c r="S75" s="64">
        <f t="shared" si="45"/>
        <v>364000</v>
      </c>
      <c r="T75" s="13">
        <v>27097000</v>
      </c>
      <c r="U75" s="13">
        <v>27897000</v>
      </c>
      <c r="V75" s="66">
        <f t="shared" si="46"/>
        <v>800000</v>
      </c>
      <c r="W75" s="15">
        <v>15656000</v>
      </c>
      <c r="X75" s="15">
        <v>16029000</v>
      </c>
      <c r="Y75" s="66">
        <f t="shared" si="47"/>
        <v>373000</v>
      </c>
      <c r="Z75" s="15">
        <v>19290000</v>
      </c>
      <c r="AA75" s="15">
        <v>17513000</v>
      </c>
      <c r="AB75" s="64">
        <f t="shared" si="48"/>
        <v>-1777000</v>
      </c>
      <c r="AC75" s="15">
        <v>3930000</v>
      </c>
      <c r="AD75" s="15">
        <v>4206000</v>
      </c>
      <c r="AE75" s="64">
        <f t="shared" si="49"/>
        <v>276000</v>
      </c>
      <c r="AF75" s="15">
        <v>4980000</v>
      </c>
      <c r="AG75" s="15">
        <v>5668000</v>
      </c>
      <c r="AH75" s="63">
        <f t="shared" si="50"/>
        <v>688000</v>
      </c>
      <c r="AI75" s="15">
        <v>1858000</v>
      </c>
      <c r="AJ75" s="15">
        <v>1916000</v>
      </c>
      <c r="AK75" s="64">
        <f t="shared" si="51"/>
        <v>58000</v>
      </c>
      <c r="AL75" s="15">
        <v>9191000</v>
      </c>
      <c r="AM75" s="15">
        <v>8209000</v>
      </c>
      <c r="AN75" s="64">
        <f t="shared" si="52"/>
        <v>-982000</v>
      </c>
      <c r="AO75" s="27">
        <v>11265000</v>
      </c>
      <c r="AP75" s="27">
        <v>10945000</v>
      </c>
      <c r="AQ75" s="64">
        <f t="shared" si="53"/>
        <v>-320000</v>
      </c>
      <c r="AR75" s="15">
        <v>4600000</v>
      </c>
      <c r="AS75" s="15">
        <v>4222000</v>
      </c>
      <c r="AT75" s="64">
        <f t="shared" si="54"/>
        <v>-378000</v>
      </c>
      <c r="AU75" s="15">
        <v>3042000</v>
      </c>
      <c r="AV75" s="15">
        <v>2971000</v>
      </c>
      <c r="AW75" s="64">
        <f t="shared" si="55"/>
        <v>-71000</v>
      </c>
      <c r="AX75" s="15">
        <v>5317000</v>
      </c>
      <c r="AY75" s="15">
        <v>5089000</v>
      </c>
      <c r="AZ75" s="64">
        <f t="shared" si="56"/>
        <v>-228000</v>
      </c>
      <c r="BA75" s="15">
        <v>7487000</v>
      </c>
      <c r="BB75" s="15">
        <v>7036000</v>
      </c>
      <c r="BC75" s="64">
        <f t="shared" si="57"/>
        <v>-451000</v>
      </c>
      <c r="BD75" s="15">
        <v>4835000</v>
      </c>
      <c r="BE75" s="15">
        <v>4642000</v>
      </c>
      <c r="BF75" s="64">
        <f t="shared" si="58"/>
        <v>-193000</v>
      </c>
      <c r="BG75" s="15"/>
      <c r="BH75" s="15"/>
      <c r="BI75" s="64">
        <f t="shared" si="59"/>
        <v>0</v>
      </c>
      <c r="BJ75" s="15">
        <v>4980000</v>
      </c>
      <c r="BK75" s="15">
        <v>4889000</v>
      </c>
      <c r="BL75" s="64">
        <f t="shared" si="60"/>
        <v>-91000</v>
      </c>
      <c r="BM75" s="15">
        <v>19551000</v>
      </c>
      <c r="BN75" s="15">
        <v>18529000</v>
      </c>
      <c r="BO75" s="64">
        <f t="shared" si="61"/>
        <v>-1022000</v>
      </c>
    </row>
    <row r="76" spans="1:67" s="89" customFormat="1" ht="48.75" customHeight="1">
      <c r="A76" s="3"/>
      <c r="B76" s="8" t="s">
        <v>85</v>
      </c>
      <c r="C76" s="13">
        <v>35239000</v>
      </c>
      <c r="D76" s="95"/>
      <c r="E76" s="13">
        <v>37438000</v>
      </c>
      <c r="F76" s="95"/>
      <c r="G76" s="140">
        <f t="shared" si="41"/>
        <v>2199000</v>
      </c>
      <c r="H76" s="64">
        <v>13197000</v>
      </c>
      <c r="I76" s="64">
        <v>13345000</v>
      </c>
      <c r="J76" s="63">
        <f t="shared" si="42"/>
        <v>148000</v>
      </c>
      <c r="K76" s="15">
        <v>4073000</v>
      </c>
      <c r="L76" s="15">
        <v>5212000</v>
      </c>
      <c r="M76" s="64">
        <f t="shared" si="43"/>
        <v>1139000</v>
      </c>
      <c r="N76" s="63">
        <v>1920000</v>
      </c>
      <c r="O76" s="63">
        <v>2258000</v>
      </c>
      <c r="P76" s="64">
        <f t="shared" si="44"/>
        <v>338000</v>
      </c>
      <c r="Q76" s="24">
        <v>984000</v>
      </c>
      <c r="R76" s="24">
        <v>956000</v>
      </c>
      <c r="S76" s="64">
        <f t="shared" si="45"/>
        <v>-28000</v>
      </c>
      <c r="T76" s="13">
        <v>3007000</v>
      </c>
      <c r="U76" s="13">
        <v>3132000</v>
      </c>
      <c r="V76" s="66">
        <f t="shared" si="46"/>
        <v>125000</v>
      </c>
      <c r="W76" s="15">
        <v>1867000</v>
      </c>
      <c r="X76" s="15">
        <v>1807000</v>
      </c>
      <c r="Y76" s="66">
        <f t="shared" si="47"/>
        <v>-60000</v>
      </c>
      <c r="Z76" s="15">
        <v>2052000</v>
      </c>
      <c r="AA76" s="15">
        <v>2162000</v>
      </c>
      <c r="AB76" s="64">
        <f t="shared" si="48"/>
        <v>110000</v>
      </c>
      <c r="AC76" s="15">
        <v>431000</v>
      </c>
      <c r="AD76" s="15">
        <v>564000</v>
      </c>
      <c r="AE76" s="64">
        <f t="shared" si="49"/>
        <v>133000</v>
      </c>
      <c r="AF76" s="15">
        <v>431000</v>
      </c>
      <c r="AG76" s="15">
        <v>625000</v>
      </c>
      <c r="AH76" s="63">
        <f t="shared" si="50"/>
        <v>194000</v>
      </c>
      <c r="AI76" s="15">
        <v>258000</v>
      </c>
      <c r="AJ76" s="15">
        <v>175000</v>
      </c>
      <c r="AK76" s="64">
        <f t="shared" si="51"/>
        <v>-83000</v>
      </c>
      <c r="AL76" s="15">
        <v>790000</v>
      </c>
      <c r="AM76" s="15">
        <v>869000</v>
      </c>
      <c r="AN76" s="64">
        <f t="shared" si="52"/>
        <v>79000</v>
      </c>
      <c r="AO76" s="27">
        <v>1189000</v>
      </c>
      <c r="AP76" s="27">
        <v>1042000</v>
      </c>
      <c r="AQ76" s="64">
        <f t="shared" si="53"/>
        <v>-147000</v>
      </c>
      <c r="AR76" s="15">
        <v>539000</v>
      </c>
      <c r="AS76" s="15">
        <v>524000</v>
      </c>
      <c r="AT76" s="64">
        <f t="shared" si="54"/>
        <v>-15000</v>
      </c>
      <c r="AU76" s="15">
        <v>302000</v>
      </c>
      <c r="AV76" s="15">
        <v>382000</v>
      </c>
      <c r="AW76" s="64">
        <f t="shared" si="55"/>
        <v>80000</v>
      </c>
      <c r="AX76" s="15">
        <v>543000</v>
      </c>
      <c r="AY76" s="15">
        <v>626000</v>
      </c>
      <c r="AZ76" s="64">
        <f t="shared" si="56"/>
        <v>83000</v>
      </c>
      <c r="BA76" s="15">
        <v>903000</v>
      </c>
      <c r="BB76" s="15">
        <v>834000</v>
      </c>
      <c r="BC76" s="64">
        <f t="shared" si="57"/>
        <v>-69000</v>
      </c>
      <c r="BD76" s="15">
        <v>505000</v>
      </c>
      <c r="BE76" s="15">
        <v>423000</v>
      </c>
      <c r="BF76" s="64">
        <f t="shared" si="58"/>
        <v>-82000</v>
      </c>
      <c r="BG76" s="15"/>
      <c r="BH76" s="15"/>
      <c r="BI76" s="64">
        <f t="shared" si="59"/>
        <v>0</v>
      </c>
      <c r="BJ76" s="15">
        <v>488000</v>
      </c>
      <c r="BK76" s="15">
        <v>417000</v>
      </c>
      <c r="BL76" s="64">
        <f t="shared" si="60"/>
        <v>-71000</v>
      </c>
      <c r="BM76" s="15">
        <v>1760000</v>
      </c>
      <c r="BN76" s="15">
        <v>2085000</v>
      </c>
      <c r="BO76" s="64">
        <f t="shared" si="61"/>
        <v>325000</v>
      </c>
    </row>
    <row r="77" spans="1:67" s="89" customFormat="1" ht="48.75" customHeight="1">
      <c r="A77" s="3"/>
      <c r="B77" s="8" t="s">
        <v>96</v>
      </c>
      <c r="C77" s="13"/>
      <c r="D77" s="95"/>
      <c r="E77" s="13">
        <v>400900300</v>
      </c>
      <c r="F77" s="95"/>
      <c r="G77" s="140">
        <f t="shared" si="41"/>
        <v>400900300</v>
      </c>
      <c r="H77" s="64"/>
      <c r="I77" s="64">
        <v>198158200</v>
      </c>
      <c r="J77" s="63">
        <f t="shared" si="42"/>
        <v>198158200</v>
      </c>
      <c r="K77" s="15"/>
      <c r="L77" s="15">
        <v>42451000</v>
      </c>
      <c r="M77" s="64">
        <f t="shared" si="43"/>
        <v>42451000</v>
      </c>
      <c r="N77" s="63"/>
      <c r="O77" s="63">
        <v>12128900</v>
      </c>
      <c r="P77" s="64">
        <f t="shared" si="44"/>
        <v>12128900</v>
      </c>
      <c r="Q77" s="24"/>
      <c r="R77" s="24">
        <v>7277300</v>
      </c>
      <c r="S77" s="64">
        <f t="shared" si="45"/>
        <v>7277300</v>
      </c>
      <c r="T77" s="13"/>
      <c r="U77" s="13">
        <v>19358400</v>
      </c>
      <c r="V77" s="66">
        <f t="shared" si="46"/>
        <v>19358400</v>
      </c>
      <c r="W77" s="15"/>
      <c r="X77" s="15">
        <v>24257700</v>
      </c>
      <c r="Y77" s="66">
        <f t="shared" si="47"/>
        <v>24257700</v>
      </c>
      <c r="Z77" s="15"/>
      <c r="AA77" s="15">
        <v>36386500</v>
      </c>
      <c r="AB77" s="64">
        <f t="shared" si="48"/>
        <v>36386500</v>
      </c>
      <c r="AC77" s="15"/>
      <c r="AD77" s="15">
        <v>2748400</v>
      </c>
      <c r="AE77" s="64">
        <f t="shared" si="49"/>
        <v>2748400</v>
      </c>
      <c r="AF77" s="15"/>
      <c r="AG77" s="15">
        <v>6064400</v>
      </c>
      <c r="AH77" s="63">
        <f t="shared" si="50"/>
        <v>6064400</v>
      </c>
      <c r="AI77" s="15"/>
      <c r="AJ77" s="15">
        <v>1819300</v>
      </c>
      <c r="AK77" s="64">
        <f t="shared" si="51"/>
        <v>1819300</v>
      </c>
      <c r="AL77" s="15"/>
      <c r="AM77" s="15">
        <v>5458000</v>
      </c>
      <c r="AN77" s="64">
        <f t="shared" si="52"/>
        <v>5458000</v>
      </c>
      <c r="AO77" s="27"/>
      <c r="AP77" s="27">
        <v>4851500</v>
      </c>
      <c r="AQ77" s="64">
        <f t="shared" si="53"/>
        <v>4851500</v>
      </c>
      <c r="AR77" s="15"/>
      <c r="AS77" s="15">
        <v>4245100</v>
      </c>
      <c r="AT77" s="64">
        <f t="shared" si="54"/>
        <v>4245100</v>
      </c>
      <c r="AU77" s="15"/>
      <c r="AV77" s="15">
        <v>5088500</v>
      </c>
      <c r="AW77" s="64">
        <f t="shared" si="55"/>
        <v>5088500</v>
      </c>
      <c r="AX77" s="15"/>
      <c r="AY77" s="15">
        <v>4851500</v>
      </c>
      <c r="AZ77" s="64">
        <f t="shared" si="56"/>
        <v>4851500</v>
      </c>
      <c r="BA77" s="15"/>
      <c r="BB77" s="15">
        <v>3396100</v>
      </c>
      <c r="BC77" s="64">
        <f t="shared" si="57"/>
        <v>3396100</v>
      </c>
      <c r="BD77" s="15"/>
      <c r="BE77" s="15">
        <v>2425800</v>
      </c>
      <c r="BF77" s="64">
        <f t="shared" si="58"/>
        <v>2425800</v>
      </c>
      <c r="BG77" s="15"/>
      <c r="BH77" s="15"/>
      <c r="BI77" s="64">
        <f t="shared" si="59"/>
        <v>0</v>
      </c>
      <c r="BJ77" s="15"/>
      <c r="BK77" s="15">
        <v>5257800</v>
      </c>
      <c r="BL77" s="64">
        <f t="shared" si="60"/>
        <v>5257800</v>
      </c>
      <c r="BM77" s="15"/>
      <c r="BN77" s="15">
        <v>14675900</v>
      </c>
      <c r="BO77" s="64">
        <f t="shared" si="61"/>
        <v>14675900</v>
      </c>
    </row>
    <row r="78" spans="1:67" s="89" customFormat="1" ht="31.5">
      <c r="A78" s="3"/>
      <c r="B78" s="8" t="s">
        <v>97</v>
      </c>
      <c r="C78" s="13">
        <v>506014000</v>
      </c>
      <c r="D78" s="95"/>
      <c r="E78" s="13">
        <v>514282000</v>
      </c>
      <c r="F78" s="95"/>
      <c r="G78" s="140">
        <f t="shared" si="41"/>
        <v>8268000</v>
      </c>
      <c r="H78" s="64">
        <v>202854000</v>
      </c>
      <c r="I78" s="64">
        <v>201732000</v>
      </c>
      <c r="J78" s="63">
        <f t="shared" si="42"/>
        <v>-1122000</v>
      </c>
      <c r="K78" s="15">
        <v>74171000</v>
      </c>
      <c r="L78" s="15">
        <v>82454000</v>
      </c>
      <c r="M78" s="64">
        <f t="shared" si="43"/>
        <v>8283000</v>
      </c>
      <c r="N78" s="63">
        <v>10593000</v>
      </c>
      <c r="O78" s="63">
        <v>10081000</v>
      </c>
      <c r="P78" s="64">
        <f t="shared" si="44"/>
        <v>-512000</v>
      </c>
      <c r="Q78" s="24">
        <v>2114000</v>
      </c>
      <c r="R78" s="24">
        <v>2763000</v>
      </c>
      <c r="S78" s="64">
        <f t="shared" si="45"/>
        <v>649000</v>
      </c>
      <c r="T78" s="13">
        <v>81314000</v>
      </c>
      <c r="U78" s="13">
        <v>81094000</v>
      </c>
      <c r="V78" s="66">
        <f t="shared" si="46"/>
        <v>-220000</v>
      </c>
      <c r="W78" s="15">
        <v>18545000</v>
      </c>
      <c r="X78" s="15">
        <v>20694000</v>
      </c>
      <c r="Y78" s="66">
        <f t="shared" si="47"/>
        <v>2149000</v>
      </c>
      <c r="Z78" s="15">
        <v>25931000</v>
      </c>
      <c r="AA78" s="15">
        <v>28535000</v>
      </c>
      <c r="AB78" s="64">
        <f t="shared" si="48"/>
        <v>2604000</v>
      </c>
      <c r="AC78" s="15">
        <v>2831000</v>
      </c>
      <c r="AD78" s="15">
        <v>2554000</v>
      </c>
      <c r="AE78" s="64">
        <f t="shared" si="49"/>
        <v>-277000</v>
      </c>
      <c r="AF78" s="15">
        <v>1030000</v>
      </c>
      <c r="AG78" s="15">
        <v>969000</v>
      </c>
      <c r="AH78" s="63">
        <f t="shared" si="50"/>
        <v>-61000</v>
      </c>
      <c r="AI78" s="15">
        <v>8661000</v>
      </c>
      <c r="AJ78" s="15">
        <v>8531000</v>
      </c>
      <c r="AK78" s="64">
        <f t="shared" si="51"/>
        <v>-130000</v>
      </c>
      <c r="AL78" s="15">
        <v>10213000</v>
      </c>
      <c r="AM78" s="15">
        <v>10107000</v>
      </c>
      <c r="AN78" s="64">
        <f t="shared" si="52"/>
        <v>-106000</v>
      </c>
      <c r="AO78" s="27">
        <v>8067000</v>
      </c>
      <c r="AP78" s="27">
        <v>7458000</v>
      </c>
      <c r="AQ78" s="64">
        <f t="shared" si="53"/>
        <v>-609000</v>
      </c>
      <c r="AR78" s="15">
        <v>1649000</v>
      </c>
      <c r="AS78" s="15">
        <v>1965000</v>
      </c>
      <c r="AT78" s="64">
        <v>0</v>
      </c>
      <c r="AU78" s="15">
        <v>4264000</v>
      </c>
      <c r="AV78" s="15">
        <v>4067000</v>
      </c>
      <c r="AW78" s="64">
        <f t="shared" si="55"/>
        <v>-197000</v>
      </c>
      <c r="AX78" s="15">
        <v>6822000</v>
      </c>
      <c r="AY78" s="15">
        <v>6147000</v>
      </c>
      <c r="AZ78" s="64">
        <f t="shared" si="56"/>
        <v>-675000</v>
      </c>
      <c r="BA78" s="15">
        <v>16596000</v>
      </c>
      <c r="BB78" s="15">
        <v>16535000</v>
      </c>
      <c r="BC78" s="64">
        <f t="shared" si="57"/>
        <v>-61000</v>
      </c>
      <c r="BD78" s="15">
        <v>6829000</v>
      </c>
      <c r="BE78" s="15">
        <v>7503000</v>
      </c>
      <c r="BF78" s="64">
        <f t="shared" si="58"/>
        <v>674000</v>
      </c>
      <c r="BG78" s="15"/>
      <c r="BH78" s="15"/>
      <c r="BI78" s="64">
        <f t="shared" si="59"/>
        <v>0</v>
      </c>
      <c r="BJ78" s="15">
        <v>5563000</v>
      </c>
      <c r="BK78" s="15">
        <v>4968000</v>
      </c>
      <c r="BL78" s="64">
        <f t="shared" si="60"/>
        <v>-595000</v>
      </c>
      <c r="BM78" s="15">
        <v>17967000</v>
      </c>
      <c r="BN78" s="15">
        <v>16125000</v>
      </c>
      <c r="BO78" s="64">
        <f t="shared" si="61"/>
        <v>-1842000</v>
      </c>
    </row>
    <row r="79" spans="1:67" s="89" customFormat="1" ht="31.5" customHeight="1">
      <c r="A79" s="3"/>
      <c r="B79" s="9" t="s">
        <v>98</v>
      </c>
      <c r="C79" s="13">
        <v>933292000</v>
      </c>
      <c r="D79" s="95"/>
      <c r="E79" s="13">
        <v>942252200</v>
      </c>
      <c r="F79" s="95"/>
      <c r="G79" s="140">
        <f t="shared" si="41"/>
        <v>8960200</v>
      </c>
      <c r="H79" s="64">
        <v>420908000</v>
      </c>
      <c r="I79" s="64">
        <v>426608000</v>
      </c>
      <c r="J79" s="63">
        <f t="shared" si="42"/>
        <v>5700000</v>
      </c>
      <c r="K79" s="15">
        <v>176260000</v>
      </c>
      <c r="L79" s="15">
        <v>176999400</v>
      </c>
      <c r="M79" s="64">
        <f>L79-K79</f>
        <v>739400</v>
      </c>
      <c r="N79" s="63">
        <v>43344000</v>
      </c>
      <c r="O79" s="63">
        <v>42848000</v>
      </c>
      <c r="P79" s="64">
        <f t="shared" si="44"/>
        <v>-496000</v>
      </c>
      <c r="Q79" s="24">
        <v>19573000</v>
      </c>
      <c r="R79" s="24">
        <v>19708000</v>
      </c>
      <c r="S79" s="64">
        <f t="shared" si="45"/>
        <v>135000</v>
      </c>
      <c r="T79" s="13">
        <v>43507000</v>
      </c>
      <c r="U79" s="13">
        <v>44304000</v>
      </c>
      <c r="V79" s="66">
        <f t="shared" si="46"/>
        <v>797000</v>
      </c>
      <c r="W79" s="15">
        <v>37018000</v>
      </c>
      <c r="X79" s="15">
        <v>37284000</v>
      </c>
      <c r="Y79" s="66">
        <f t="shared" si="47"/>
        <v>266000</v>
      </c>
      <c r="Z79" s="15">
        <v>39775000</v>
      </c>
      <c r="AA79" s="15">
        <v>40144000</v>
      </c>
      <c r="AB79" s="64">
        <f t="shared" si="48"/>
        <v>369000</v>
      </c>
      <c r="AC79" s="15">
        <v>6857000</v>
      </c>
      <c r="AD79" s="15">
        <v>6864000</v>
      </c>
      <c r="AE79" s="64">
        <f t="shared" si="49"/>
        <v>7000</v>
      </c>
      <c r="AF79" s="15">
        <v>7197000</v>
      </c>
      <c r="AG79" s="15">
        <v>7228000</v>
      </c>
      <c r="AH79" s="63">
        <f t="shared" si="50"/>
        <v>31000</v>
      </c>
      <c r="AI79" s="15">
        <v>4633000</v>
      </c>
      <c r="AJ79" s="15">
        <v>4680000</v>
      </c>
      <c r="AK79" s="64">
        <f t="shared" si="51"/>
        <v>47000</v>
      </c>
      <c r="AL79" s="15">
        <v>18726000</v>
      </c>
      <c r="AM79" s="15">
        <v>19552000</v>
      </c>
      <c r="AN79" s="64">
        <f t="shared" si="52"/>
        <v>826000</v>
      </c>
      <c r="AO79" s="27">
        <v>18079000</v>
      </c>
      <c r="AP79" s="27">
        <v>18148000</v>
      </c>
      <c r="AQ79" s="64">
        <f t="shared" si="53"/>
        <v>69000</v>
      </c>
      <c r="AR79" s="15">
        <v>7992000</v>
      </c>
      <c r="AS79" s="15">
        <v>7956000</v>
      </c>
      <c r="AT79" s="64">
        <f t="shared" si="54"/>
        <v>-36000</v>
      </c>
      <c r="AU79" s="15">
        <v>8009000</v>
      </c>
      <c r="AV79" s="15">
        <v>7800000</v>
      </c>
      <c r="AW79" s="64">
        <f t="shared" si="55"/>
        <v>-209000</v>
      </c>
      <c r="AX79" s="15">
        <v>13473000</v>
      </c>
      <c r="AY79" s="15">
        <v>13416000</v>
      </c>
      <c r="AZ79" s="64">
        <f t="shared" si="56"/>
        <v>-57000</v>
      </c>
      <c r="BA79" s="15">
        <v>16580000</v>
      </c>
      <c r="BB79" s="15">
        <v>16900000</v>
      </c>
      <c r="BC79" s="64">
        <f t="shared" si="57"/>
        <v>320000</v>
      </c>
      <c r="BD79" s="15">
        <v>8148000</v>
      </c>
      <c r="BE79" s="15">
        <v>7664800</v>
      </c>
      <c r="BF79" s="64">
        <f t="shared" si="58"/>
        <v>-483200</v>
      </c>
      <c r="BG79" s="15"/>
      <c r="BH79" s="15"/>
      <c r="BI79" s="64">
        <f t="shared" si="59"/>
        <v>0</v>
      </c>
      <c r="BJ79" s="15">
        <v>11758000</v>
      </c>
      <c r="BK79" s="15">
        <v>11804000</v>
      </c>
      <c r="BL79" s="64">
        <f t="shared" si="60"/>
        <v>46000</v>
      </c>
      <c r="BM79" s="15">
        <v>31455000</v>
      </c>
      <c r="BN79" s="15">
        <v>32344000</v>
      </c>
      <c r="BO79" s="64">
        <f t="shared" si="61"/>
        <v>889000</v>
      </c>
    </row>
    <row r="80" spans="1:67" s="89" customFormat="1" ht="47.25">
      <c r="A80" s="3"/>
      <c r="B80" s="8" t="s">
        <v>99</v>
      </c>
      <c r="C80" s="13">
        <v>1628489700</v>
      </c>
      <c r="D80" s="95"/>
      <c r="E80" s="13">
        <v>1612805048</v>
      </c>
      <c r="F80" s="95"/>
      <c r="G80" s="140">
        <f t="shared" si="41"/>
        <v>-15684652</v>
      </c>
      <c r="H80" s="64">
        <v>702866700</v>
      </c>
      <c r="I80" s="64">
        <v>707062964</v>
      </c>
      <c r="J80" s="63">
        <f t="shared" si="42"/>
        <v>4196264</v>
      </c>
      <c r="K80" s="15">
        <v>313100000</v>
      </c>
      <c r="L80" s="15">
        <v>290071084</v>
      </c>
      <c r="M80" s="64">
        <f t="shared" si="43"/>
        <v>-23028916</v>
      </c>
      <c r="N80" s="63">
        <v>71210000</v>
      </c>
      <c r="O80" s="63">
        <v>70787000</v>
      </c>
      <c r="P80" s="64">
        <f t="shared" si="44"/>
        <v>-423000</v>
      </c>
      <c r="Q80" s="24">
        <v>37881000</v>
      </c>
      <c r="R80" s="24">
        <v>38384000</v>
      </c>
      <c r="S80" s="64">
        <f t="shared" si="45"/>
        <v>503000</v>
      </c>
      <c r="T80" s="13">
        <v>99792000</v>
      </c>
      <c r="U80" s="13">
        <v>94435000</v>
      </c>
      <c r="V80" s="66">
        <f t="shared" si="46"/>
        <v>-5357000</v>
      </c>
      <c r="W80" s="15">
        <v>51173000</v>
      </c>
      <c r="X80" s="15">
        <v>51784000</v>
      </c>
      <c r="Y80" s="66">
        <f t="shared" si="47"/>
        <v>611000</v>
      </c>
      <c r="Z80" s="15">
        <v>64064000</v>
      </c>
      <c r="AA80" s="15">
        <v>64492000</v>
      </c>
      <c r="AB80" s="64">
        <f t="shared" si="48"/>
        <v>428000</v>
      </c>
      <c r="AC80" s="15">
        <v>18550000</v>
      </c>
      <c r="AD80" s="15">
        <v>18969000</v>
      </c>
      <c r="AE80" s="64">
        <f t="shared" si="49"/>
        <v>419000</v>
      </c>
      <c r="AF80" s="15">
        <v>17942000</v>
      </c>
      <c r="AG80" s="15">
        <v>16680000</v>
      </c>
      <c r="AH80" s="63">
        <f t="shared" si="50"/>
        <v>-1262000</v>
      </c>
      <c r="AI80" s="15">
        <v>12772000</v>
      </c>
      <c r="AJ80" s="15">
        <v>13295000</v>
      </c>
      <c r="AK80" s="64">
        <f t="shared" si="51"/>
        <v>523000</v>
      </c>
      <c r="AL80" s="15">
        <v>24682000</v>
      </c>
      <c r="AM80" s="15">
        <v>28036000</v>
      </c>
      <c r="AN80" s="64">
        <f t="shared" si="52"/>
        <v>3354000</v>
      </c>
      <c r="AO80" s="15">
        <v>21953000</v>
      </c>
      <c r="AP80" s="15">
        <v>21337000</v>
      </c>
      <c r="AQ80" s="64">
        <f t="shared" si="53"/>
        <v>-616000</v>
      </c>
      <c r="AR80" s="15">
        <v>9457000</v>
      </c>
      <c r="AS80" s="15">
        <v>9575000</v>
      </c>
      <c r="AT80" s="64">
        <f t="shared" si="54"/>
        <v>118000</v>
      </c>
      <c r="AU80" s="15">
        <v>10337000</v>
      </c>
      <c r="AV80" s="15">
        <v>9364000</v>
      </c>
      <c r="AW80" s="64">
        <f t="shared" si="55"/>
        <v>-973000</v>
      </c>
      <c r="AX80" s="15">
        <v>30633000</v>
      </c>
      <c r="AY80" s="15">
        <v>30038000</v>
      </c>
      <c r="AZ80" s="64">
        <f t="shared" si="56"/>
        <v>-595000</v>
      </c>
      <c r="BA80" s="15">
        <v>34505000</v>
      </c>
      <c r="BB80" s="15">
        <v>38890000</v>
      </c>
      <c r="BC80" s="64">
        <f t="shared" si="57"/>
        <v>4385000</v>
      </c>
      <c r="BD80" s="15">
        <v>15386000</v>
      </c>
      <c r="BE80" s="15">
        <v>16223000</v>
      </c>
      <c r="BF80" s="64">
        <f t="shared" si="58"/>
        <v>837000</v>
      </c>
      <c r="BG80" s="15"/>
      <c r="BH80" s="15"/>
      <c r="BI80" s="64">
        <f t="shared" si="59"/>
        <v>0</v>
      </c>
      <c r="BJ80" s="15">
        <v>14927000</v>
      </c>
      <c r="BK80" s="15">
        <v>16837000</v>
      </c>
      <c r="BL80" s="64">
        <f t="shared" si="60"/>
        <v>1910000</v>
      </c>
      <c r="BM80" s="15">
        <v>77259000</v>
      </c>
      <c r="BN80" s="15">
        <v>76545000</v>
      </c>
      <c r="BO80" s="64">
        <f t="shared" si="61"/>
        <v>-714000</v>
      </c>
    </row>
    <row r="81" spans="1:67" s="89" customFormat="1" ht="15.75">
      <c r="A81" s="3"/>
      <c r="B81" s="8" t="s">
        <v>100</v>
      </c>
      <c r="C81" s="13">
        <v>410506000</v>
      </c>
      <c r="D81" s="95"/>
      <c r="E81" s="13">
        <v>422650200</v>
      </c>
      <c r="F81" s="95"/>
      <c r="G81" s="140">
        <f t="shared" si="41"/>
        <v>12144200</v>
      </c>
      <c r="H81" s="64">
        <v>187206000</v>
      </c>
      <c r="I81" s="64">
        <v>191991200</v>
      </c>
      <c r="J81" s="63">
        <f t="shared" si="42"/>
        <v>4785200</v>
      </c>
      <c r="K81" s="15">
        <v>55000000</v>
      </c>
      <c r="L81" s="15">
        <v>58141000</v>
      </c>
      <c r="M81" s="64">
        <f t="shared" si="43"/>
        <v>3141000</v>
      </c>
      <c r="N81" s="63">
        <v>17600000</v>
      </c>
      <c r="O81" s="63">
        <v>17959000</v>
      </c>
      <c r="P81" s="64">
        <f t="shared" si="44"/>
        <v>359000</v>
      </c>
      <c r="Q81" s="24">
        <v>8300000</v>
      </c>
      <c r="R81" s="24">
        <v>8716000</v>
      </c>
      <c r="S81" s="64">
        <f t="shared" si="45"/>
        <v>416000</v>
      </c>
      <c r="T81" s="13">
        <v>22600000</v>
      </c>
      <c r="U81" s="13">
        <v>24398000</v>
      </c>
      <c r="V81" s="66">
        <f t="shared" si="46"/>
        <v>1798000</v>
      </c>
      <c r="W81" s="15">
        <v>14700000</v>
      </c>
      <c r="X81" s="15">
        <v>14940000</v>
      </c>
      <c r="Y81" s="66">
        <f t="shared" si="47"/>
        <v>240000</v>
      </c>
      <c r="Z81" s="15">
        <v>22000000</v>
      </c>
      <c r="AA81" s="15">
        <v>21266000</v>
      </c>
      <c r="AB81" s="64">
        <f t="shared" si="48"/>
        <v>-734000</v>
      </c>
      <c r="AC81" s="15">
        <v>4200000</v>
      </c>
      <c r="AD81" s="15">
        <v>4257000</v>
      </c>
      <c r="AE81" s="64">
        <f t="shared" si="49"/>
        <v>57000</v>
      </c>
      <c r="AF81" s="15">
        <v>4800000</v>
      </c>
      <c r="AG81" s="15">
        <v>4674000</v>
      </c>
      <c r="AH81" s="63">
        <f t="shared" si="50"/>
        <v>-126000</v>
      </c>
      <c r="AI81" s="15">
        <v>2300000</v>
      </c>
      <c r="AJ81" s="15">
        <v>2388000</v>
      </c>
      <c r="AK81" s="64">
        <f t="shared" si="51"/>
        <v>88000</v>
      </c>
      <c r="AL81" s="15">
        <v>9500000</v>
      </c>
      <c r="AM81" s="15">
        <v>8828000</v>
      </c>
      <c r="AN81" s="64">
        <f t="shared" si="52"/>
        <v>-672000</v>
      </c>
      <c r="AO81" s="27">
        <v>10500000</v>
      </c>
      <c r="AP81" s="27">
        <v>10891000</v>
      </c>
      <c r="AQ81" s="64">
        <f t="shared" si="53"/>
        <v>391000</v>
      </c>
      <c r="AR81" s="15">
        <v>4500000</v>
      </c>
      <c r="AS81" s="15">
        <v>4676000</v>
      </c>
      <c r="AT81" s="64">
        <f t="shared" si="54"/>
        <v>176000</v>
      </c>
      <c r="AU81" s="15">
        <v>3100000</v>
      </c>
      <c r="AV81" s="15">
        <v>2596000</v>
      </c>
      <c r="AW81" s="64">
        <f t="shared" si="55"/>
        <v>-504000</v>
      </c>
      <c r="AX81" s="15">
        <v>6000000</v>
      </c>
      <c r="AY81" s="15">
        <v>5187000</v>
      </c>
      <c r="AZ81" s="64">
        <f t="shared" si="56"/>
        <v>-813000</v>
      </c>
      <c r="BA81" s="15">
        <v>7900000</v>
      </c>
      <c r="BB81" s="15">
        <v>8831000</v>
      </c>
      <c r="BC81" s="64">
        <f t="shared" si="57"/>
        <v>931000</v>
      </c>
      <c r="BD81" s="15">
        <v>4600000</v>
      </c>
      <c r="BE81" s="15">
        <v>4775000</v>
      </c>
      <c r="BF81" s="64">
        <f t="shared" si="58"/>
        <v>175000</v>
      </c>
      <c r="BG81" s="15"/>
      <c r="BH81" s="15"/>
      <c r="BI81" s="64">
        <f t="shared" si="59"/>
        <v>0</v>
      </c>
      <c r="BJ81" s="15">
        <v>5000000</v>
      </c>
      <c r="BK81" s="15">
        <v>5608000</v>
      </c>
      <c r="BL81" s="64">
        <f t="shared" si="60"/>
        <v>608000</v>
      </c>
      <c r="BM81" s="15">
        <v>20700000</v>
      </c>
      <c r="BN81" s="15">
        <v>22528000</v>
      </c>
      <c r="BO81" s="64">
        <f t="shared" si="61"/>
        <v>1828000</v>
      </c>
    </row>
    <row r="82" spans="1:67" s="89" customFormat="1" ht="31.5">
      <c r="A82" s="3"/>
      <c r="B82" s="8" t="s">
        <v>101</v>
      </c>
      <c r="C82" s="13">
        <v>194281733</v>
      </c>
      <c r="D82" s="95"/>
      <c r="E82" s="13">
        <v>222314051</v>
      </c>
      <c r="F82" s="95"/>
      <c r="G82" s="140">
        <f t="shared" si="41"/>
        <v>28032318</v>
      </c>
      <c r="H82" s="64">
        <v>41859733</v>
      </c>
      <c r="I82" s="64">
        <v>47734400</v>
      </c>
      <c r="J82" s="63">
        <f t="shared" si="42"/>
        <v>5874667</v>
      </c>
      <c r="K82" s="15">
        <v>9640000</v>
      </c>
      <c r="L82" s="15">
        <v>11078200</v>
      </c>
      <c r="M82" s="64">
        <f t="shared" si="43"/>
        <v>1438200</v>
      </c>
      <c r="N82" s="63">
        <v>17432000</v>
      </c>
      <c r="O82" s="63">
        <v>19773100</v>
      </c>
      <c r="P82" s="64">
        <f t="shared" si="44"/>
        <v>2341100</v>
      </c>
      <c r="Q82" s="24">
        <v>7761000</v>
      </c>
      <c r="R82" s="24">
        <v>9426300</v>
      </c>
      <c r="S82" s="64">
        <f t="shared" si="45"/>
        <v>1665300</v>
      </c>
      <c r="T82" s="13">
        <v>14469000</v>
      </c>
      <c r="U82" s="13">
        <v>16478451</v>
      </c>
      <c r="V82" s="66">
        <f t="shared" si="46"/>
        <v>2009451</v>
      </c>
      <c r="W82" s="15">
        <v>12076000</v>
      </c>
      <c r="X82" s="15">
        <v>14422500</v>
      </c>
      <c r="Y82" s="66">
        <f t="shared" si="47"/>
        <v>2346500</v>
      </c>
      <c r="Z82" s="15">
        <v>13412000</v>
      </c>
      <c r="AA82" s="15">
        <v>14624300</v>
      </c>
      <c r="AB82" s="64">
        <f t="shared" si="48"/>
        <v>1212300</v>
      </c>
      <c r="AC82" s="15">
        <v>5442000</v>
      </c>
      <c r="AD82" s="15">
        <v>6106600</v>
      </c>
      <c r="AE82" s="64">
        <f t="shared" si="49"/>
        <v>664600</v>
      </c>
      <c r="AF82" s="15">
        <v>5255000</v>
      </c>
      <c r="AG82" s="15">
        <v>6420200</v>
      </c>
      <c r="AH82" s="63">
        <f t="shared" si="50"/>
        <v>1165200</v>
      </c>
      <c r="AI82" s="15">
        <v>3610000</v>
      </c>
      <c r="AJ82" s="15">
        <v>4035800</v>
      </c>
      <c r="AK82" s="64">
        <f t="shared" si="51"/>
        <v>425800</v>
      </c>
      <c r="AL82" s="15">
        <v>7997000</v>
      </c>
      <c r="AM82" s="15">
        <v>8857000</v>
      </c>
      <c r="AN82" s="64">
        <f t="shared" si="52"/>
        <v>860000</v>
      </c>
      <c r="AO82" s="27">
        <v>8689000</v>
      </c>
      <c r="AP82" s="27">
        <v>10150100</v>
      </c>
      <c r="AQ82" s="64">
        <f t="shared" si="53"/>
        <v>1461100</v>
      </c>
      <c r="AR82" s="15">
        <v>5974000</v>
      </c>
      <c r="AS82" s="15">
        <v>6633600</v>
      </c>
      <c r="AT82" s="64">
        <f t="shared" si="54"/>
        <v>659600</v>
      </c>
      <c r="AU82" s="15">
        <v>5280000</v>
      </c>
      <c r="AV82" s="15">
        <v>5881200</v>
      </c>
      <c r="AW82" s="64">
        <f t="shared" si="55"/>
        <v>601200</v>
      </c>
      <c r="AX82" s="15">
        <v>5657000</v>
      </c>
      <c r="AY82" s="15">
        <v>6553900</v>
      </c>
      <c r="AZ82" s="64">
        <f t="shared" si="56"/>
        <v>896900</v>
      </c>
      <c r="BA82" s="15">
        <v>8159000</v>
      </c>
      <c r="BB82" s="15">
        <v>9517800</v>
      </c>
      <c r="BC82" s="64">
        <f t="shared" si="57"/>
        <v>1358800</v>
      </c>
      <c r="BD82" s="15">
        <v>5679000</v>
      </c>
      <c r="BE82" s="15">
        <v>6686000</v>
      </c>
      <c r="BF82" s="64">
        <f t="shared" si="58"/>
        <v>1007000</v>
      </c>
      <c r="BG82" s="15"/>
      <c r="BH82" s="15"/>
      <c r="BI82" s="64">
        <f t="shared" si="59"/>
        <v>0</v>
      </c>
      <c r="BJ82" s="15">
        <v>5951000</v>
      </c>
      <c r="BK82" s="15">
        <v>6520800</v>
      </c>
      <c r="BL82" s="64">
        <f t="shared" si="60"/>
        <v>569800</v>
      </c>
      <c r="BM82" s="15">
        <v>9939000</v>
      </c>
      <c r="BN82" s="15">
        <v>11413800</v>
      </c>
      <c r="BO82" s="64">
        <f t="shared" si="61"/>
        <v>1474800</v>
      </c>
    </row>
    <row r="83" spans="1:67" s="89" customFormat="1" ht="31.5">
      <c r="A83" s="3"/>
      <c r="B83" s="8" t="s">
        <v>102</v>
      </c>
      <c r="C83" s="13">
        <v>86624042</v>
      </c>
      <c r="D83" s="95"/>
      <c r="E83" s="13">
        <v>85425542</v>
      </c>
      <c r="F83" s="95"/>
      <c r="G83" s="140">
        <f t="shared" si="41"/>
        <v>-1198500</v>
      </c>
      <c r="H83" s="13">
        <v>62099513</v>
      </c>
      <c r="I83" s="13">
        <v>61937042</v>
      </c>
      <c r="J83" s="63">
        <f t="shared" si="42"/>
        <v>-162471</v>
      </c>
      <c r="K83" s="15">
        <v>24524529</v>
      </c>
      <c r="L83" s="15">
        <v>23488500</v>
      </c>
      <c r="M83" s="64">
        <f t="shared" si="43"/>
        <v>-1036029</v>
      </c>
      <c r="N83" s="70"/>
      <c r="O83" s="70"/>
      <c r="P83" s="64">
        <f t="shared" si="44"/>
        <v>0</v>
      </c>
      <c r="Q83" s="24"/>
      <c r="R83" s="24"/>
      <c r="S83" s="64">
        <f t="shared" si="45"/>
        <v>0</v>
      </c>
      <c r="T83" s="13"/>
      <c r="U83" s="13"/>
      <c r="V83" s="66">
        <f t="shared" si="46"/>
        <v>0</v>
      </c>
      <c r="W83" s="15"/>
      <c r="X83" s="15"/>
      <c r="Y83" s="66">
        <f t="shared" si="47"/>
        <v>0</v>
      </c>
      <c r="Z83" s="15"/>
      <c r="AA83" s="15"/>
      <c r="AB83" s="64">
        <f t="shared" si="48"/>
        <v>0</v>
      </c>
      <c r="AC83" s="15"/>
      <c r="AD83" s="15"/>
      <c r="AE83" s="64">
        <f t="shared" si="49"/>
        <v>0</v>
      </c>
      <c r="AF83" s="15"/>
      <c r="AG83" s="15"/>
      <c r="AH83" s="63">
        <f t="shared" si="50"/>
        <v>0</v>
      </c>
      <c r="AI83" s="15"/>
      <c r="AJ83" s="15"/>
      <c r="AK83" s="64">
        <f t="shared" si="51"/>
        <v>0</v>
      </c>
      <c r="AL83" s="15"/>
      <c r="AM83" s="15"/>
      <c r="AN83" s="64">
        <f t="shared" si="52"/>
        <v>0</v>
      </c>
      <c r="AO83" s="27"/>
      <c r="AP83" s="27"/>
      <c r="AQ83" s="64">
        <f t="shared" si="53"/>
        <v>0</v>
      </c>
      <c r="AR83" s="15"/>
      <c r="AS83" s="15"/>
      <c r="AT83" s="64">
        <f t="shared" si="54"/>
        <v>0</v>
      </c>
      <c r="AU83" s="15"/>
      <c r="AV83" s="15"/>
      <c r="AW83" s="64">
        <f t="shared" si="55"/>
        <v>0</v>
      </c>
      <c r="AX83" s="15"/>
      <c r="AY83" s="15"/>
      <c r="AZ83" s="64">
        <f t="shared" si="56"/>
        <v>0</v>
      </c>
      <c r="BA83" s="15"/>
      <c r="BB83" s="15"/>
      <c r="BC83" s="64">
        <f t="shared" si="57"/>
        <v>0</v>
      </c>
      <c r="BD83" s="15"/>
      <c r="BE83" s="15"/>
      <c r="BF83" s="64">
        <f t="shared" si="58"/>
        <v>0</v>
      </c>
      <c r="BG83" s="15"/>
      <c r="BH83" s="15"/>
      <c r="BI83" s="64">
        <f t="shared" si="59"/>
        <v>0</v>
      </c>
      <c r="BJ83" s="15"/>
      <c r="BK83" s="15"/>
      <c r="BL83" s="64">
        <f t="shared" si="60"/>
        <v>0</v>
      </c>
      <c r="BM83" s="15"/>
      <c r="BN83" s="15"/>
      <c r="BO83" s="64">
        <f t="shared" si="61"/>
        <v>0</v>
      </c>
    </row>
    <row r="84" spans="1:67" s="89" customFormat="1" ht="31.5">
      <c r="A84" s="3"/>
      <c r="B84" s="8" t="s">
        <v>103</v>
      </c>
      <c r="C84" s="13">
        <v>560460000</v>
      </c>
      <c r="D84" s="95"/>
      <c r="E84" s="13">
        <v>596262000</v>
      </c>
      <c r="F84" s="95"/>
      <c r="G84" s="140">
        <f t="shared" si="41"/>
        <v>35802000</v>
      </c>
      <c r="H84" s="13">
        <v>202800000</v>
      </c>
      <c r="I84" s="13">
        <v>219440000</v>
      </c>
      <c r="J84" s="63">
        <f t="shared" si="42"/>
        <v>16640000</v>
      </c>
      <c r="K84" s="15">
        <v>82700000</v>
      </c>
      <c r="L84" s="15">
        <v>88400000</v>
      </c>
      <c r="M84" s="64">
        <f>L84-K84</f>
        <v>5700000</v>
      </c>
      <c r="N84" s="63">
        <v>28200000</v>
      </c>
      <c r="O84" s="63">
        <v>29328000</v>
      </c>
      <c r="P84" s="64">
        <f>O84-N84</f>
        <v>1128000</v>
      </c>
      <c r="Q84" s="24">
        <v>14400000</v>
      </c>
      <c r="R84" s="24">
        <v>15288000</v>
      </c>
      <c r="S84" s="64">
        <f>R84-Q84</f>
        <v>888000</v>
      </c>
      <c r="T84" s="13">
        <v>36500000</v>
      </c>
      <c r="U84" s="13">
        <v>39000000</v>
      </c>
      <c r="V84" s="66">
        <f>U84-T84</f>
        <v>2500000</v>
      </c>
      <c r="W84" s="15">
        <v>28500000</v>
      </c>
      <c r="X84" s="15">
        <v>30056000</v>
      </c>
      <c r="Y84" s="66">
        <f>X84-W84</f>
        <v>1556000</v>
      </c>
      <c r="Z84" s="15">
        <v>35000000</v>
      </c>
      <c r="AA84" s="15">
        <v>38302000</v>
      </c>
      <c r="AB84" s="64">
        <f>AA84-Z84</f>
        <v>3302000</v>
      </c>
      <c r="AC84" s="15">
        <v>6000000</v>
      </c>
      <c r="AD84" s="15">
        <v>6344000</v>
      </c>
      <c r="AE84" s="64">
        <f>AD84-AC84</f>
        <v>344000</v>
      </c>
      <c r="AF84" s="15">
        <v>8200000</v>
      </c>
      <c r="AG84" s="15">
        <v>8112000</v>
      </c>
      <c r="AH84" s="63">
        <f>AG84-AF84</f>
        <v>-88000</v>
      </c>
      <c r="AI84" s="15">
        <v>4400000</v>
      </c>
      <c r="AJ84" s="15">
        <v>4472000</v>
      </c>
      <c r="AK84" s="64">
        <f>AJ84-AI84</f>
        <v>72000</v>
      </c>
      <c r="AL84" s="15">
        <v>16100000</v>
      </c>
      <c r="AM84" s="15">
        <v>16744000</v>
      </c>
      <c r="AN84" s="64">
        <f>AM84-AL84</f>
        <v>644000</v>
      </c>
      <c r="AO84" s="27">
        <v>17000000</v>
      </c>
      <c r="AP84" s="27">
        <v>17264000</v>
      </c>
      <c r="AQ84" s="64">
        <f>AP84-AO84</f>
        <v>264000</v>
      </c>
      <c r="AR84" s="15">
        <v>8600000</v>
      </c>
      <c r="AS84" s="15">
        <v>8424000</v>
      </c>
      <c r="AT84" s="64">
        <f>AS84-AR84</f>
        <v>-176000</v>
      </c>
      <c r="AU84" s="15">
        <v>4800000</v>
      </c>
      <c r="AV84" s="15">
        <v>5096000</v>
      </c>
      <c r="AW84" s="64">
        <f>AV84-AU84</f>
        <v>296000</v>
      </c>
      <c r="AX84" s="15">
        <v>8000000</v>
      </c>
      <c r="AY84" s="15">
        <v>8632000</v>
      </c>
      <c r="AZ84" s="64">
        <f>AY84-AX84</f>
        <v>632000</v>
      </c>
      <c r="BA84" s="15">
        <v>14800000</v>
      </c>
      <c r="BB84" s="15">
        <v>15496000</v>
      </c>
      <c r="BC84" s="64">
        <f>BB84-BA84</f>
        <v>696000</v>
      </c>
      <c r="BD84" s="15">
        <v>7500000</v>
      </c>
      <c r="BE84" s="15">
        <v>8008000</v>
      </c>
      <c r="BF84" s="64">
        <f>BE84-BD84</f>
        <v>508000</v>
      </c>
      <c r="BG84" s="15"/>
      <c r="BH84" s="15"/>
      <c r="BI84" s="64">
        <f>BH84-BG84</f>
        <v>0</v>
      </c>
      <c r="BJ84" s="15">
        <v>9500000</v>
      </c>
      <c r="BK84" s="15">
        <v>9568000</v>
      </c>
      <c r="BL84" s="64">
        <f>BK84-BJ84</f>
        <v>68000</v>
      </c>
      <c r="BM84" s="15">
        <v>27460000</v>
      </c>
      <c r="BN84" s="15">
        <v>28288000</v>
      </c>
      <c r="BO84" s="64">
        <f>BN84-BM84</f>
        <v>828000</v>
      </c>
    </row>
    <row r="85" spans="1:67" s="89" customFormat="1" ht="47.25">
      <c r="A85" s="3"/>
      <c r="B85" s="30" t="s">
        <v>104</v>
      </c>
      <c r="C85" s="13">
        <v>13181000</v>
      </c>
      <c r="D85" s="95"/>
      <c r="E85" s="13">
        <v>13893100</v>
      </c>
      <c r="F85" s="95"/>
      <c r="G85" s="140">
        <f t="shared" si="41"/>
        <v>712100</v>
      </c>
      <c r="H85" s="13">
        <v>5700000</v>
      </c>
      <c r="I85" s="13">
        <v>5662100</v>
      </c>
      <c r="J85" s="63">
        <f>I85-H85</f>
        <v>-37900</v>
      </c>
      <c r="K85" s="15">
        <v>1270000</v>
      </c>
      <c r="L85" s="15">
        <v>1605000</v>
      </c>
      <c r="M85" s="64">
        <f>L85-K85</f>
        <v>335000</v>
      </c>
      <c r="N85" s="63">
        <v>640000</v>
      </c>
      <c r="O85" s="63">
        <v>650000</v>
      </c>
      <c r="P85" s="64">
        <f>O85-N85</f>
        <v>10000</v>
      </c>
      <c r="Q85" s="24">
        <v>325000</v>
      </c>
      <c r="R85" s="24">
        <v>412000</v>
      </c>
      <c r="S85" s="64">
        <f>R85-Q85</f>
        <v>87000</v>
      </c>
      <c r="T85" s="13">
        <v>953000</v>
      </c>
      <c r="U85" s="13">
        <v>990000</v>
      </c>
      <c r="V85" s="66">
        <f>U85-T85</f>
        <v>37000</v>
      </c>
      <c r="W85" s="15">
        <v>505000</v>
      </c>
      <c r="X85" s="15">
        <v>535000</v>
      </c>
      <c r="Y85" s="66">
        <f>X85-W85</f>
        <v>30000</v>
      </c>
      <c r="Z85" s="15">
        <v>714000</v>
      </c>
      <c r="AA85" s="15">
        <v>782000</v>
      </c>
      <c r="AB85" s="64">
        <f>AA85-Z85</f>
        <v>68000</v>
      </c>
      <c r="AC85" s="15">
        <v>160000</v>
      </c>
      <c r="AD85" s="15">
        <v>191000</v>
      </c>
      <c r="AE85" s="64">
        <f>AD85-AC85</f>
        <v>31000</v>
      </c>
      <c r="AF85" s="15">
        <v>170000</v>
      </c>
      <c r="AG85" s="15">
        <v>191000</v>
      </c>
      <c r="AH85" s="63">
        <f>AG85-AF85</f>
        <v>21000</v>
      </c>
      <c r="AI85" s="15">
        <v>70000</v>
      </c>
      <c r="AJ85" s="15">
        <v>71000</v>
      </c>
      <c r="AK85" s="64">
        <f>AJ85-AI85</f>
        <v>1000</v>
      </c>
      <c r="AL85" s="15">
        <v>350000</v>
      </c>
      <c r="AM85" s="15">
        <v>391000</v>
      </c>
      <c r="AN85" s="64">
        <f>AM85-AL85</f>
        <v>41000</v>
      </c>
      <c r="AO85" s="27">
        <v>430000</v>
      </c>
      <c r="AP85" s="27">
        <v>432000</v>
      </c>
      <c r="AQ85" s="64">
        <f>AP85-AO85</f>
        <v>2000</v>
      </c>
      <c r="AR85" s="15">
        <v>200000</v>
      </c>
      <c r="AS85" s="15">
        <v>210000</v>
      </c>
      <c r="AT85" s="64">
        <f>AS85-AR85</f>
        <v>10000</v>
      </c>
      <c r="AU85" s="15">
        <v>115000</v>
      </c>
      <c r="AV85" s="15">
        <v>128000</v>
      </c>
      <c r="AW85" s="64">
        <f>AV85-AU85</f>
        <v>13000</v>
      </c>
      <c r="AX85" s="15">
        <v>200000</v>
      </c>
      <c r="AY85" s="15">
        <v>237000</v>
      </c>
      <c r="AZ85" s="64">
        <f>AY85-AX85</f>
        <v>37000</v>
      </c>
      <c r="BA85" s="15">
        <v>308000</v>
      </c>
      <c r="BB85" s="15">
        <v>309000</v>
      </c>
      <c r="BC85" s="64">
        <f>BB85-BA85</f>
        <v>1000</v>
      </c>
      <c r="BD85" s="15">
        <v>154000</v>
      </c>
      <c r="BE85" s="15">
        <v>202000</v>
      </c>
      <c r="BF85" s="64">
        <f>BE85-BD85</f>
        <v>48000</v>
      </c>
      <c r="BG85" s="15"/>
      <c r="BH85" s="15"/>
      <c r="BI85" s="64">
        <f>BH85-BG85</f>
        <v>0</v>
      </c>
      <c r="BJ85" s="15">
        <v>197000</v>
      </c>
      <c r="BK85" s="15">
        <v>185000</v>
      </c>
      <c r="BL85" s="64">
        <f>BK85-BJ85</f>
        <v>-12000</v>
      </c>
      <c r="BM85" s="15">
        <v>720000</v>
      </c>
      <c r="BN85" s="15">
        <v>710000</v>
      </c>
      <c r="BO85" s="64">
        <f>BN85-BM85</f>
        <v>-10000</v>
      </c>
    </row>
    <row r="86" spans="1:67" s="89" customFormat="1" ht="47.25">
      <c r="A86" s="3"/>
      <c r="B86" s="30" t="s">
        <v>105</v>
      </c>
      <c r="C86" s="13">
        <v>464627</v>
      </c>
      <c r="D86" s="95"/>
      <c r="E86" s="13">
        <v>573771</v>
      </c>
      <c r="F86" s="95"/>
      <c r="G86" s="140">
        <f t="shared" si="41"/>
        <v>109144</v>
      </c>
      <c r="H86" s="13">
        <v>211108</v>
      </c>
      <c r="I86" s="13">
        <v>277900</v>
      </c>
      <c r="J86" s="63">
        <f>I86-H86</f>
        <v>66792</v>
      </c>
      <c r="K86" s="15">
        <v>123800</v>
      </c>
      <c r="L86" s="15">
        <v>131080</v>
      </c>
      <c r="M86" s="64">
        <f>L86-K86</f>
        <v>7280</v>
      </c>
      <c r="N86" s="63">
        <v>16280</v>
      </c>
      <c r="O86" s="63">
        <v>20399</v>
      </c>
      <c r="P86" s="64">
        <f>O86-N86</f>
        <v>4119</v>
      </c>
      <c r="Q86" s="24">
        <v>1755</v>
      </c>
      <c r="R86" s="24">
        <v>6500</v>
      </c>
      <c r="S86" s="64">
        <f>R86-Q86</f>
        <v>4745</v>
      </c>
      <c r="T86" s="13">
        <v>26914</v>
      </c>
      <c r="U86" s="13">
        <v>30440</v>
      </c>
      <c r="V86" s="66">
        <f>U86-T86</f>
        <v>3526</v>
      </c>
      <c r="W86" s="15">
        <v>16500</v>
      </c>
      <c r="X86" s="15">
        <v>23000</v>
      </c>
      <c r="Y86" s="66">
        <f>X86-W86</f>
        <v>6500</v>
      </c>
      <c r="Z86" s="15">
        <v>17049</v>
      </c>
      <c r="AA86" s="15">
        <v>22380</v>
      </c>
      <c r="AB86" s="64">
        <f>AA86-Z86</f>
        <v>5331</v>
      </c>
      <c r="AC86" s="15">
        <v>3212</v>
      </c>
      <c r="AD86" s="15">
        <v>4184</v>
      </c>
      <c r="AE86" s="64">
        <f>AD86-AC86</f>
        <v>972</v>
      </c>
      <c r="AF86" s="15">
        <v>2430</v>
      </c>
      <c r="AG86" s="15">
        <v>3366</v>
      </c>
      <c r="AH86" s="63">
        <f>AG86-AF86</f>
        <v>936</v>
      </c>
      <c r="AI86" s="15">
        <v>755</v>
      </c>
      <c r="AJ86" s="15">
        <v>1300</v>
      </c>
      <c r="AK86" s="64">
        <f>AJ86-AI86</f>
        <v>545</v>
      </c>
      <c r="AL86" s="15">
        <v>6495</v>
      </c>
      <c r="AM86" s="15">
        <v>7051</v>
      </c>
      <c r="AN86" s="64">
        <f>AM86-AL86</f>
        <v>556</v>
      </c>
      <c r="AO86" s="27">
        <v>6070</v>
      </c>
      <c r="AP86" s="27">
        <v>7500</v>
      </c>
      <c r="AQ86" s="64">
        <f>AP86-AO86</f>
        <v>1430</v>
      </c>
      <c r="AR86" s="15">
        <v>2570</v>
      </c>
      <c r="AS86" s="15">
        <v>3180</v>
      </c>
      <c r="AT86" s="64">
        <f>AS86-AR86</f>
        <v>610</v>
      </c>
      <c r="AU86" s="15">
        <v>2495</v>
      </c>
      <c r="AV86" s="15">
        <v>2965</v>
      </c>
      <c r="AW86" s="64">
        <f>AV86-AU86</f>
        <v>470</v>
      </c>
      <c r="AX86" s="15">
        <v>4391</v>
      </c>
      <c r="AY86" s="15">
        <v>7000</v>
      </c>
      <c r="AZ86" s="64">
        <f>AY86-AX86</f>
        <v>2609</v>
      </c>
      <c r="BA86" s="15">
        <v>6500</v>
      </c>
      <c r="BB86" s="15">
        <v>7633</v>
      </c>
      <c r="BC86" s="64">
        <f>BB86-BA86</f>
        <v>1133</v>
      </c>
      <c r="BD86" s="15">
        <v>1714</v>
      </c>
      <c r="BE86" s="15">
        <v>1850</v>
      </c>
      <c r="BF86" s="64">
        <f>BE86-BD86</f>
        <v>136</v>
      </c>
      <c r="BG86" s="15"/>
      <c r="BH86" s="15"/>
      <c r="BI86" s="64">
        <f>BH86-BG86</f>
        <v>0</v>
      </c>
      <c r="BJ86" s="15">
        <v>2489</v>
      </c>
      <c r="BK86" s="15">
        <v>3043</v>
      </c>
      <c r="BL86" s="64">
        <f>BK86-BJ86</f>
        <v>554</v>
      </c>
      <c r="BM86" s="15">
        <v>12100</v>
      </c>
      <c r="BN86" s="15">
        <v>13000</v>
      </c>
      <c r="BO86" s="64">
        <f>BN86-BM86</f>
        <v>900</v>
      </c>
    </row>
    <row r="87" spans="1:67" s="89" customFormat="1" ht="31.5">
      <c r="A87" s="3"/>
      <c r="B87" s="8" t="s">
        <v>106</v>
      </c>
      <c r="C87" s="13">
        <v>552784000</v>
      </c>
      <c r="D87" s="95"/>
      <c r="E87" s="13">
        <v>816753000</v>
      </c>
      <c r="F87" s="95"/>
      <c r="G87" s="140">
        <f t="shared" si="41"/>
        <v>263969000</v>
      </c>
      <c r="H87" s="13">
        <v>239769000</v>
      </c>
      <c r="I87" s="13">
        <v>331035000</v>
      </c>
      <c r="J87" s="63">
        <f t="shared" si="42"/>
        <v>91266000</v>
      </c>
      <c r="K87" s="15">
        <v>53168000</v>
      </c>
      <c r="L87" s="15">
        <v>93620000</v>
      </c>
      <c r="M87" s="64">
        <f>L87-K87</f>
        <v>40452000</v>
      </c>
      <c r="N87" s="63">
        <v>26803000</v>
      </c>
      <c r="O87" s="63">
        <v>37727000</v>
      </c>
      <c r="P87" s="64">
        <f>O87-N87</f>
        <v>10924000</v>
      </c>
      <c r="Q87" s="24">
        <v>13684000</v>
      </c>
      <c r="R87" s="24">
        <v>22500000</v>
      </c>
      <c r="S87" s="64">
        <f>R87-Q87</f>
        <v>8816000</v>
      </c>
      <c r="T87" s="13">
        <v>39959000</v>
      </c>
      <c r="U87" s="13">
        <v>59076000</v>
      </c>
      <c r="V87" s="66">
        <f>U87-T87</f>
        <v>19117000</v>
      </c>
      <c r="W87" s="15">
        <v>20935000</v>
      </c>
      <c r="X87" s="15">
        <v>31934000</v>
      </c>
      <c r="Y87" s="66">
        <f>X87-W87</f>
        <v>10999000</v>
      </c>
      <c r="Z87" s="15">
        <v>29907000</v>
      </c>
      <c r="AA87" s="15">
        <v>44829000</v>
      </c>
      <c r="AB87" s="64">
        <f>AA87-Z87</f>
        <v>14922000</v>
      </c>
      <c r="AC87" s="15">
        <v>6375000</v>
      </c>
      <c r="AD87" s="15">
        <v>10808000</v>
      </c>
      <c r="AE87" s="64">
        <f>AD87-AC87</f>
        <v>4433000</v>
      </c>
      <c r="AF87" s="15">
        <v>8308000</v>
      </c>
      <c r="AG87" s="15">
        <v>11545000</v>
      </c>
      <c r="AH87" s="63">
        <f>AG87-AF87</f>
        <v>3237000</v>
      </c>
      <c r="AI87" s="15">
        <v>2742000</v>
      </c>
      <c r="AJ87" s="15">
        <v>4585000</v>
      </c>
      <c r="AK87" s="64">
        <f>AJ87-AI87</f>
        <v>1843000</v>
      </c>
      <c r="AL87" s="15">
        <v>14618000</v>
      </c>
      <c r="AM87" s="15">
        <v>23400000</v>
      </c>
      <c r="AN87" s="64">
        <f>AM87-AL87</f>
        <v>8782000</v>
      </c>
      <c r="AO87" s="15">
        <v>17944000</v>
      </c>
      <c r="AP87" s="15">
        <v>25792000</v>
      </c>
      <c r="AQ87" s="64">
        <f>AP87-AO87</f>
        <v>7848000</v>
      </c>
      <c r="AR87" s="27">
        <v>8075000</v>
      </c>
      <c r="AS87" s="27">
        <v>12651000</v>
      </c>
      <c r="AT87" s="64">
        <f>AS87-AR87</f>
        <v>4576000</v>
      </c>
      <c r="AU87" s="15">
        <v>4728000</v>
      </c>
      <c r="AV87" s="15">
        <v>7635000</v>
      </c>
      <c r="AW87" s="64">
        <f>AV87-AU87</f>
        <v>2907000</v>
      </c>
      <c r="AX87" s="15">
        <v>8075000</v>
      </c>
      <c r="AY87" s="15">
        <v>13643000</v>
      </c>
      <c r="AZ87" s="64">
        <f>AY87-AX87</f>
        <v>5568000</v>
      </c>
      <c r="BA87" s="15">
        <v>12877000</v>
      </c>
      <c r="BB87" s="15">
        <v>18422000</v>
      </c>
      <c r="BC87" s="64">
        <f>BB87-BA87</f>
        <v>5545000</v>
      </c>
      <c r="BD87" s="15">
        <v>6397000</v>
      </c>
      <c r="BE87" s="15">
        <v>12037000</v>
      </c>
      <c r="BF87" s="64">
        <f>BE87-BD87</f>
        <v>5640000</v>
      </c>
      <c r="BG87" s="15"/>
      <c r="BH87" s="15"/>
      <c r="BI87" s="64">
        <f>BH87-BG87</f>
        <v>0</v>
      </c>
      <c r="BJ87" s="15">
        <v>8264000</v>
      </c>
      <c r="BK87" s="15">
        <v>11053000</v>
      </c>
      <c r="BL87" s="64">
        <f>BK87-BJ87</f>
        <v>2789000</v>
      </c>
      <c r="BM87" s="15">
        <v>30156000</v>
      </c>
      <c r="BN87" s="15">
        <v>44461000</v>
      </c>
      <c r="BO87" s="64">
        <f>BN87-BM87</f>
        <v>14305000</v>
      </c>
    </row>
    <row r="88" spans="1:67" s="101" customFormat="1" ht="31.5">
      <c r="A88" s="100"/>
      <c r="B88" s="30" t="s">
        <v>107</v>
      </c>
      <c r="C88" s="15">
        <v>13549637</v>
      </c>
      <c r="D88" s="95"/>
      <c r="E88" s="15">
        <v>34486496</v>
      </c>
      <c r="F88" s="95"/>
      <c r="G88" s="140">
        <f t="shared" si="41"/>
        <v>20936859</v>
      </c>
      <c r="H88" s="15">
        <v>6263536</v>
      </c>
      <c r="I88" s="15">
        <v>16840278</v>
      </c>
      <c r="J88" s="63">
        <f>I88-H88</f>
        <v>10576742</v>
      </c>
      <c r="K88" s="15">
        <v>3593509</v>
      </c>
      <c r="L88" s="15">
        <v>8016900</v>
      </c>
      <c r="M88" s="64">
        <f>L88-K88</f>
        <v>4423391</v>
      </c>
      <c r="N88" s="63">
        <v>472513</v>
      </c>
      <c r="O88" s="63">
        <v>1247800</v>
      </c>
      <c r="P88" s="64">
        <f>O88-N88</f>
        <v>775287</v>
      </c>
      <c r="Q88" s="24">
        <v>47068</v>
      </c>
      <c r="R88" s="24">
        <v>381515</v>
      </c>
      <c r="S88" s="64">
        <f>R88-Q88</f>
        <v>334447</v>
      </c>
      <c r="T88" s="15">
        <v>751551</v>
      </c>
      <c r="U88" s="15">
        <v>1876460</v>
      </c>
      <c r="V88" s="66">
        <f>U88-T88</f>
        <v>1124909</v>
      </c>
      <c r="W88" s="15">
        <v>474405</v>
      </c>
      <c r="X88" s="15">
        <v>1319142</v>
      </c>
      <c r="Y88" s="66">
        <f>X88-W88</f>
        <v>844737</v>
      </c>
      <c r="Z88" s="15">
        <v>477776</v>
      </c>
      <c r="AA88" s="15">
        <v>1267245</v>
      </c>
      <c r="AB88" s="64">
        <f>AA88-Z88</f>
        <v>789469</v>
      </c>
      <c r="AC88" s="15">
        <v>90233</v>
      </c>
      <c r="AD88" s="15">
        <v>236150</v>
      </c>
      <c r="AE88" s="64">
        <f>AD88-AC88</f>
        <v>145917</v>
      </c>
      <c r="AF88" s="15">
        <v>65162</v>
      </c>
      <c r="AG88" s="15">
        <v>179024</v>
      </c>
      <c r="AH88" s="63">
        <f>AG88-AF88</f>
        <v>113862</v>
      </c>
      <c r="AI88" s="15">
        <v>21879</v>
      </c>
      <c r="AJ88" s="15">
        <v>74426</v>
      </c>
      <c r="AK88" s="64">
        <f>AJ88-AI88</f>
        <v>52547</v>
      </c>
      <c r="AL88" s="15">
        <v>181353</v>
      </c>
      <c r="AM88" s="15">
        <v>454867</v>
      </c>
      <c r="AN88" s="64">
        <f>AM88-AL88</f>
        <v>273514</v>
      </c>
      <c r="AO88" s="27">
        <v>172543</v>
      </c>
      <c r="AP88" s="27">
        <v>403641</v>
      </c>
      <c r="AQ88" s="64">
        <f>AP88-AO88</f>
        <v>231098</v>
      </c>
      <c r="AR88" s="15">
        <v>75037</v>
      </c>
      <c r="AS88" s="15">
        <v>170173</v>
      </c>
      <c r="AT88" s="64">
        <f>AS88-AR88</f>
        <v>95136</v>
      </c>
      <c r="AU88" s="15">
        <v>70425</v>
      </c>
      <c r="AV88" s="15">
        <v>174464</v>
      </c>
      <c r="AW88" s="64">
        <f>AV88-AU88</f>
        <v>104039</v>
      </c>
      <c r="AX88" s="15">
        <v>127486</v>
      </c>
      <c r="AY88" s="15">
        <v>394790</v>
      </c>
      <c r="AZ88" s="64">
        <f>AY88-AX88</f>
        <v>267304</v>
      </c>
      <c r="BA88" s="15">
        <v>188154</v>
      </c>
      <c r="BB88" s="15">
        <v>465461</v>
      </c>
      <c r="BC88" s="64">
        <f>BB88-BA88</f>
        <v>277307</v>
      </c>
      <c r="BD88" s="15">
        <v>46950</v>
      </c>
      <c r="BE88" s="15">
        <v>115192</v>
      </c>
      <c r="BF88" s="64">
        <f>BE88-BD88</f>
        <v>68242</v>
      </c>
      <c r="BG88" s="15"/>
      <c r="BH88" s="15"/>
      <c r="BI88" s="64">
        <f>BH88-BG88</f>
        <v>0</v>
      </c>
      <c r="BJ88" s="15">
        <v>71607</v>
      </c>
      <c r="BK88" s="15">
        <v>161188</v>
      </c>
      <c r="BL88" s="64">
        <f>BK88-BJ88</f>
        <v>89581</v>
      </c>
      <c r="BM88" s="15">
        <v>358450</v>
      </c>
      <c r="BN88" s="15">
        <v>707780</v>
      </c>
      <c r="BO88" s="64">
        <f>BN88-BM88</f>
        <v>349330</v>
      </c>
    </row>
    <row r="89" spans="1:67" s="89" customFormat="1" ht="63">
      <c r="A89" s="3"/>
      <c r="B89" s="8" t="s">
        <v>108</v>
      </c>
      <c r="C89" s="13">
        <v>1575970369</v>
      </c>
      <c r="D89" s="95"/>
      <c r="E89" s="13">
        <v>1817717040</v>
      </c>
      <c r="F89" s="95"/>
      <c r="G89" s="140">
        <f t="shared" si="41"/>
        <v>241746671</v>
      </c>
      <c r="H89" s="13">
        <v>366321799</v>
      </c>
      <c r="I89" s="13">
        <v>421660334</v>
      </c>
      <c r="J89" s="63">
        <f t="shared" si="42"/>
        <v>55338535</v>
      </c>
      <c r="K89" s="15">
        <v>90465952</v>
      </c>
      <c r="L89" s="15">
        <v>100609085</v>
      </c>
      <c r="M89" s="64">
        <f>L89-K89</f>
        <v>10143133</v>
      </c>
      <c r="N89" s="63">
        <v>98303003</v>
      </c>
      <c r="O89" s="63">
        <v>111256227</v>
      </c>
      <c r="P89" s="64">
        <f>O89-N89</f>
        <v>12953224</v>
      </c>
      <c r="Q89" s="24">
        <v>113575447</v>
      </c>
      <c r="R89" s="24">
        <v>132953542</v>
      </c>
      <c r="S89" s="64">
        <f>R89-Q89</f>
        <v>19378095</v>
      </c>
      <c r="T89" s="13">
        <v>101612473</v>
      </c>
      <c r="U89" s="13">
        <v>114649029</v>
      </c>
      <c r="V89" s="66">
        <f>U89-T89</f>
        <v>13036556</v>
      </c>
      <c r="W89" s="15">
        <v>51709762</v>
      </c>
      <c r="X89" s="15">
        <v>61322072</v>
      </c>
      <c r="Y89" s="66">
        <f>X89-W89</f>
        <v>9612310</v>
      </c>
      <c r="Z89" s="15">
        <v>63968211</v>
      </c>
      <c r="AA89" s="15">
        <v>79748040</v>
      </c>
      <c r="AB89" s="64">
        <f>AA89-Z89</f>
        <v>15779829</v>
      </c>
      <c r="AC89" s="15">
        <v>53324685</v>
      </c>
      <c r="AD89" s="15">
        <v>63578517</v>
      </c>
      <c r="AE89" s="64">
        <f>AD89-AC89</f>
        <v>10253832</v>
      </c>
      <c r="AF89" s="15">
        <v>57681692</v>
      </c>
      <c r="AG89" s="15">
        <v>71999020</v>
      </c>
      <c r="AH89" s="63">
        <f>AG89-AF89</f>
        <v>14317328</v>
      </c>
      <c r="AI89" s="15">
        <v>25954758</v>
      </c>
      <c r="AJ89" s="15">
        <v>28749456</v>
      </c>
      <c r="AK89" s="64">
        <f>AJ89-AI89</f>
        <v>2794698</v>
      </c>
      <c r="AL89" s="15">
        <v>67434249</v>
      </c>
      <c r="AM89" s="15">
        <v>78028837</v>
      </c>
      <c r="AN89" s="64">
        <f>AM89-AL89</f>
        <v>10594588</v>
      </c>
      <c r="AO89" s="27">
        <v>75462390</v>
      </c>
      <c r="AP89" s="27">
        <v>92941319</v>
      </c>
      <c r="AQ89" s="64">
        <f>AP89-AO89</f>
        <v>17478929</v>
      </c>
      <c r="AR89" s="15">
        <v>36265685</v>
      </c>
      <c r="AS89" s="15">
        <v>42948717</v>
      </c>
      <c r="AT89" s="64">
        <f>AS89-AR89</f>
        <v>6683032</v>
      </c>
      <c r="AU89" s="15">
        <v>59382376</v>
      </c>
      <c r="AV89" s="15">
        <v>69589406</v>
      </c>
      <c r="AW89" s="64">
        <f>AV89-AU89</f>
        <v>10207030</v>
      </c>
      <c r="AX89" s="15">
        <v>54960568</v>
      </c>
      <c r="AY89" s="15">
        <v>64019824</v>
      </c>
      <c r="AZ89" s="64">
        <f>AY89-AX89</f>
        <v>9059256</v>
      </c>
      <c r="BA89" s="15">
        <v>52344944</v>
      </c>
      <c r="BB89" s="15">
        <v>58348386</v>
      </c>
      <c r="BC89" s="64">
        <f>BB89-BA89</f>
        <v>6003442</v>
      </c>
      <c r="BD89" s="15">
        <v>47017628</v>
      </c>
      <c r="BE89" s="15">
        <v>53694429</v>
      </c>
      <c r="BF89" s="64">
        <f>BE89-BD89</f>
        <v>6676801</v>
      </c>
      <c r="BG89" s="15"/>
      <c r="BH89" s="15"/>
      <c r="BI89" s="64">
        <f>BH89-BG89</f>
        <v>0</v>
      </c>
      <c r="BJ89" s="15">
        <v>81135546</v>
      </c>
      <c r="BK89" s="15">
        <v>79833216</v>
      </c>
      <c r="BL89" s="64">
        <f>BK89-BJ89</f>
        <v>-1302330</v>
      </c>
      <c r="BM89" s="15">
        <v>79049201</v>
      </c>
      <c r="BN89" s="15">
        <v>91787584</v>
      </c>
      <c r="BO89" s="64">
        <f>BN89-BM89</f>
        <v>12738383</v>
      </c>
    </row>
    <row r="90" spans="1:67" s="89" customFormat="1" ht="15.75">
      <c r="A90" s="3"/>
      <c r="B90" s="8" t="s">
        <v>109</v>
      </c>
      <c r="C90" s="13">
        <v>106320100</v>
      </c>
      <c r="D90" s="95"/>
      <c r="E90" s="13">
        <v>107270335</v>
      </c>
      <c r="F90" s="95"/>
      <c r="G90" s="140">
        <f t="shared" si="41"/>
        <v>950235</v>
      </c>
      <c r="H90" s="13">
        <v>24924450</v>
      </c>
      <c r="I90" s="13">
        <v>26029815</v>
      </c>
      <c r="J90" s="63">
        <f t="shared" si="42"/>
        <v>1105365</v>
      </c>
      <c r="K90" s="15">
        <v>24202975</v>
      </c>
      <c r="L90" s="15">
        <v>26068500</v>
      </c>
      <c r="M90" s="64">
        <f t="shared" si="43"/>
        <v>1865525</v>
      </c>
      <c r="N90" s="63">
        <v>4786200</v>
      </c>
      <c r="O90" s="63">
        <v>4371340</v>
      </c>
      <c r="P90" s="64">
        <f t="shared" si="44"/>
        <v>-414860</v>
      </c>
      <c r="Q90" s="24">
        <v>4518375</v>
      </c>
      <c r="R90" s="24">
        <v>4367160</v>
      </c>
      <c r="S90" s="64">
        <f t="shared" si="45"/>
        <v>-151215</v>
      </c>
      <c r="T90" s="13">
        <v>5694275</v>
      </c>
      <c r="U90" s="13">
        <v>6100100</v>
      </c>
      <c r="V90" s="66">
        <f t="shared" si="46"/>
        <v>405825</v>
      </c>
      <c r="W90" s="15">
        <v>3869900</v>
      </c>
      <c r="X90" s="15">
        <v>3591160</v>
      </c>
      <c r="Y90" s="66">
        <f t="shared" si="47"/>
        <v>-278740</v>
      </c>
      <c r="Z90" s="15">
        <v>4760700</v>
      </c>
      <c r="AA90" s="15">
        <v>4559320</v>
      </c>
      <c r="AB90" s="64">
        <f t="shared" si="48"/>
        <v>-201380</v>
      </c>
      <c r="AC90" s="15">
        <v>2395600</v>
      </c>
      <c r="AD90" s="15">
        <v>2313300</v>
      </c>
      <c r="AE90" s="64">
        <f t="shared" si="49"/>
        <v>-82300</v>
      </c>
      <c r="AF90" s="15">
        <v>2968425</v>
      </c>
      <c r="AG90" s="15">
        <v>2673040</v>
      </c>
      <c r="AH90" s="63">
        <f t="shared" si="50"/>
        <v>-295385</v>
      </c>
      <c r="AI90" s="15">
        <v>1798125</v>
      </c>
      <c r="AJ90" s="15">
        <v>1738300</v>
      </c>
      <c r="AK90" s="64">
        <f t="shared" si="51"/>
        <v>-59825</v>
      </c>
      <c r="AL90" s="15">
        <v>3812800</v>
      </c>
      <c r="AM90" s="15">
        <v>3689700</v>
      </c>
      <c r="AN90" s="64">
        <f t="shared" si="52"/>
        <v>-123100</v>
      </c>
      <c r="AO90" s="27">
        <v>3236025</v>
      </c>
      <c r="AP90" s="27">
        <v>3297760</v>
      </c>
      <c r="AQ90" s="64">
        <f t="shared" si="53"/>
        <v>61735</v>
      </c>
      <c r="AR90" s="15">
        <v>2280375</v>
      </c>
      <c r="AS90" s="15">
        <v>2148960</v>
      </c>
      <c r="AT90" s="64">
        <f t="shared" si="54"/>
        <v>-131415</v>
      </c>
      <c r="AU90" s="15">
        <v>2360600</v>
      </c>
      <c r="AV90" s="15">
        <v>2396660</v>
      </c>
      <c r="AW90" s="64">
        <f t="shared" si="55"/>
        <v>36060</v>
      </c>
      <c r="AX90" s="15">
        <v>2434675</v>
      </c>
      <c r="AY90" s="15">
        <v>2192000</v>
      </c>
      <c r="AZ90" s="64">
        <f t="shared" si="56"/>
        <v>-242675</v>
      </c>
      <c r="BA90" s="15">
        <v>3567100</v>
      </c>
      <c r="BB90" s="15">
        <v>3098660</v>
      </c>
      <c r="BC90" s="64">
        <f t="shared" si="57"/>
        <v>-468440</v>
      </c>
      <c r="BD90" s="15">
        <v>2353200</v>
      </c>
      <c r="BE90" s="15">
        <v>2314460</v>
      </c>
      <c r="BF90" s="64">
        <f t="shared" si="58"/>
        <v>-38740</v>
      </c>
      <c r="BG90" s="15"/>
      <c r="BH90" s="15"/>
      <c r="BI90" s="64">
        <f t="shared" si="59"/>
        <v>0</v>
      </c>
      <c r="BJ90" s="15">
        <v>2908075</v>
      </c>
      <c r="BK90" s="15">
        <v>2847180</v>
      </c>
      <c r="BL90" s="64">
        <f t="shared" si="60"/>
        <v>-60895</v>
      </c>
      <c r="BM90" s="15">
        <v>3448225</v>
      </c>
      <c r="BN90" s="15">
        <v>3472920</v>
      </c>
      <c r="BO90" s="64">
        <f t="shared" si="61"/>
        <v>24695</v>
      </c>
    </row>
    <row r="91" spans="1:67" s="89" customFormat="1" ht="47.25">
      <c r="A91" s="3"/>
      <c r="B91" s="30" t="s">
        <v>110</v>
      </c>
      <c r="C91" s="13">
        <v>77657400</v>
      </c>
      <c r="D91" s="95"/>
      <c r="E91" s="13">
        <v>78339400</v>
      </c>
      <c r="F91" s="95"/>
      <c r="G91" s="140">
        <f t="shared" si="41"/>
        <v>682000</v>
      </c>
      <c r="H91" s="13">
        <v>19878000</v>
      </c>
      <c r="I91" s="13">
        <v>19878000</v>
      </c>
      <c r="J91" s="63">
        <f t="shared" si="42"/>
        <v>0</v>
      </c>
      <c r="K91" s="15">
        <v>10365784</v>
      </c>
      <c r="L91" s="15">
        <v>10365784</v>
      </c>
      <c r="M91" s="64">
        <f>L91-K91</f>
        <v>0</v>
      </c>
      <c r="N91" s="63">
        <v>4015000</v>
      </c>
      <c r="O91" s="63">
        <v>4015000</v>
      </c>
      <c r="P91" s="64">
        <f>O91-N91</f>
        <v>0</v>
      </c>
      <c r="Q91" s="24">
        <v>2410000</v>
      </c>
      <c r="R91" s="24">
        <v>2635720</v>
      </c>
      <c r="S91" s="64">
        <f>R91-Q91</f>
        <v>225720</v>
      </c>
      <c r="T91" s="13">
        <v>5210000</v>
      </c>
      <c r="U91" s="13">
        <v>5210000</v>
      </c>
      <c r="V91" s="66">
        <f>U91-T91</f>
        <v>0</v>
      </c>
      <c r="W91" s="15">
        <v>5612000</v>
      </c>
      <c r="X91" s="15">
        <v>6294000</v>
      </c>
      <c r="Y91" s="66">
        <f>X91-W91</f>
        <v>682000</v>
      </c>
      <c r="Z91" s="15">
        <v>4407000</v>
      </c>
      <c r="AA91" s="15">
        <v>4407000</v>
      </c>
      <c r="AB91" s="64">
        <f>AA91-Z91</f>
        <v>0</v>
      </c>
      <c r="AC91" s="15">
        <v>1643000</v>
      </c>
      <c r="AD91" s="15">
        <v>1643000</v>
      </c>
      <c r="AE91" s="64">
        <f>AD91-AC91</f>
        <v>0</v>
      </c>
      <c r="AF91" s="15">
        <v>2036000</v>
      </c>
      <c r="AG91" s="15">
        <v>2036000</v>
      </c>
      <c r="AH91" s="63">
        <f>AG91-AF91</f>
        <v>0</v>
      </c>
      <c r="AI91" s="15">
        <v>960216</v>
      </c>
      <c r="AJ91" s="15">
        <v>734496</v>
      </c>
      <c r="AK91" s="64">
        <f>AJ91-AI91</f>
        <v>-225720</v>
      </c>
      <c r="AL91" s="15">
        <v>2619000</v>
      </c>
      <c r="AM91" s="15">
        <v>2619000</v>
      </c>
      <c r="AN91" s="64">
        <f>AM91-AL91</f>
        <v>0</v>
      </c>
      <c r="AO91" s="27">
        <v>2488000</v>
      </c>
      <c r="AP91" s="27">
        <v>2488000</v>
      </c>
      <c r="AQ91" s="64">
        <f>AP91-AO91</f>
        <v>0</v>
      </c>
      <c r="AR91" s="15">
        <v>1996000</v>
      </c>
      <c r="AS91" s="15">
        <v>1996000</v>
      </c>
      <c r="AT91" s="64">
        <f>AS91-AR91</f>
        <v>0</v>
      </c>
      <c r="AU91" s="15">
        <v>1666000</v>
      </c>
      <c r="AV91" s="15">
        <v>1666000</v>
      </c>
      <c r="AW91" s="64">
        <f>AV91-AU91</f>
        <v>0</v>
      </c>
      <c r="AX91" s="15">
        <v>1939000</v>
      </c>
      <c r="AY91" s="15">
        <v>1939000</v>
      </c>
      <c r="AZ91" s="64">
        <f>AY91-AX91</f>
        <v>0</v>
      </c>
      <c r="BA91" s="15">
        <v>1982000</v>
      </c>
      <c r="BB91" s="15">
        <v>1982000</v>
      </c>
      <c r="BC91" s="64">
        <f>BB91-BA91</f>
        <v>0</v>
      </c>
      <c r="BD91" s="15">
        <v>2202000</v>
      </c>
      <c r="BE91" s="15">
        <v>2202000</v>
      </c>
      <c r="BF91" s="64">
        <f>BE91-BD91</f>
        <v>0</v>
      </c>
      <c r="BG91" s="15"/>
      <c r="BH91" s="15"/>
      <c r="BI91" s="64">
        <f>BH91-BG91</f>
        <v>0</v>
      </c>
      <c r="BJ91" s="15">
        <v>2556000</v>
      </c>
      <c r="BK91" s="15">
        <v>2556000</v>
      </c>
      <c r="BL91" s="64">
        <f>BK91-BJ91</f>
        <v>0</v>
      </c>
      <c r="BM91" s="15">
        <v>3672400</v>
      </c>
      <c r="BN91" s="15">
        <v>3672400</v>
      </c>
      <c r="BO91" s="64">
        <f aca="true" t="shared" si="62" ref="BO91:BO96">BN91-BM91</f>
        <v>0</v>
      </c>
    </row>
    <row r="92" spans="1:67" s="89" customFormat="1" ht="31.5">
      <c r="A92" s="3"/>
      <c r="B92" s="30" t="s">
        <v>111</v>
      </c>
      <c r="C92" s="13">
        <v>20163740</v>
      </c>
      <c r="D92" s="95"/>
      <c r="E92" s="13">
        <v>27857500</v>
      </c>
      <c r="F92" s="95"/>
      <c r="G92" s="140">
        <f t="shared" si="41"/>
        <v>7693760</v>
      </c>
      <c r="H92" s="13">
        <v>9568611</v>
      </c>
      <c r="I92" s="13">
        <v>18365698</v>
      </c>
      <c r="J92" s="63">
        <f t="shared" si="42"/>
        <v>8797087</v>
      </c>
      <c r="K92" s="15">
        <v>3528288</v>
      </c>
      <c r="L92" s="15">
        <v>5510850</v>
      </c>
      <c r="M92" s="64">
        <f>L92-K92</f>
        <v>1982562</v>
      </c>
      <c r="N92" s="63">
        <v>571734</v>
      </c>
      <c r="O92" s="63">
        <v>409015</v>
      </c>
      <c r="P92" s="64">
        <f>O92-N92</f>
        <v>-162719</v>
      </c>
      <c r="Q92" s="24">
        <v>490162</v>
      </c>
      <c r="R92" s="24">
        <v>297753</v>
      </c>
      <c r="S92" s="64">
        <f>R92-Q92</f>
        <v>-192409</v>
      </c>
      <c r="T92" s="13">
        <v>816631</v>
      </c>
      <c r="U92" s="13">
        <v>751145</v>
      </c>
      <c r="V92" s="66">
        <f>U92-T92</f>
        <v>-65486</v>
      </c>
      <c r="W92" s="15">
        <v>1264816</v>
      </c>
      <c r="X92" s="15">
        <v>297458</v>
      </c>
      <c r="Y92" s="66">
        <f>X92-W92</f>
        <v>-967358</v>
      </c>
      <c r="Z92" s="15">
        <v>1143467</v>
      </c>
      <c r="AA92" s="15">
        <v>367331</v>
      </c>
      <c r="AB92" s="64">
        <f>AA92-Z92</f>
        <v>-776136</v>
      </c>
      <c r="AC92" s="15">
        <v>42161</v>
      </c>
      <c r="AD92" s="15">
        <v>31280</v>
      </c>
      <c r="AE92" s="64">
        <f>AD92-AC92</f>
        <v>-10881</v>
      </c>
      <c r="AF92" s="15">
        <v>42161</v>
      </c>
      <c r="AG92" s="15">
        <v>52981</v>
      </c>
      <c r="AH92" s="63">
        <f>AG92-AF92</f>
        <v>10820</v>
      </c>
      <c r="AI92" s="15">
        <v>42161</v>
      </c>
      <c r="AJ92" s="15">
        <v>19640</v>
      </c>
      <c r="AK92" s="64">
        <f>AJ92-AI92</f>
        <v>-22521</v>
      </c>
      <c r="AL92" s="15">
        <v>856409</v>
      </c>
      <c r="AM92" s="15">
        <v>236576</v>
      </c>
      <c r="AN92" s="64">
        <f>AM92-AL92</f>
        <v>-619833</v>
      </c>
      <c r="AO92" s="27">
        <v>366430</v>
      </c>
      <c r="AP92" s="27">
        <v>294660</v>
      </c>
      <c r="AQ92" s="64">
        <f>AP92-AO92</f>
        <v>-71770</v>
      </c>
      <c r="AR92" s="15">
        <v>81755</v>
      </c>
      <c r="AS92" s="15">
        <v>24460</v>
      </c>
      <c r="AT92" s="64">
        <f>AS92-AR92</f>
        <v>-57295</v>
      </c>
      <c r="AU92" s="15">
        <v>42161</v>
      </c>
      <c r="AV92" s="15">
        <v>30820</v>
      </c>
      <c r="AW92" s="64">
        <f>AV92-AU92</f>
        <v>-11341</v>
      </c>
      <c r="AX92" s="15">
        <v>42161</v>
      </c>
      <c r="AY92" s="15">
        <v>53740</v>
      </c>
      <c r="AZ92" s="64">
        <f>AY92-AX92</f>
        <v>11579</v>
      </c>
      <c r="BA92" s="15">
        <v>163142</v>
      </c>
      <c r="BB92" s="15">
        <v>105420</v>
      </c>
      <c r="BC92" s="64">
        <f>BB92-BA92</f>
        <v>-57722</v>
      </c>
      <c r="BD92" s="15">
        <v>42161</v>
      </c>
      <c r="BE92" s="15">
        <v>52981</v>
      </c>
      <c r="BF92" s="64">
        <f>BE92-BD92</f>
        <v>10820</v>
      </c>
      <c r="BG92" s="15"/>
      <c r="BH92" s="15"/>
      <c r="BI92" s="64">
        <f>BH92-BG92</f>
        <v>0</v>
      </c>
      <c r="BJ92" s="15">
        <v>39594</v>
      </c>
      <c r="BK92" s="15">
        <v>31280</v>
      </c>
      <c r="BL92" s="64">
        <f>BK92-BJ92</f>
        <v>-8314</v>
      </c>
      <c r="BM92" s="15">
        <v>1019735</v>
      </c>
      <c r="BN92" s="15">
        <v>924412</v>
      </c>
      <c r="BO92" s="64">
        <f t="shared" si="62"/>
        <v>-95323</v>
      </c>
    </row>
    <row r="93" spans="1:67" s="89" customFormat="1" ht="31.5">
      <c r="A93" s="3"/>
      <c r="B93" s="30" t="s">
        <v>112</v>
      </c>
      <c r="C93" s="13">
        <v>2836260</v>
      </c>
      <c r="D93" s="95"/>
      <c r="E93" s="13">
        <v>1686260</v>
      </c>
      <c r="F93" s="95"/>
      <c r="G93" s="140">
        <f t="shared" si="41"/>
        <v>-1150000</v>
      </c>
      <c r="H93" s="13">
        <v>1000000</v>
      </c>
      <c r="I93" s="13">
        <v>685200</v>
      </c>
      <c r="J93" s="63">
        <f t="shared" si="42"/>
        <v>-314800</v>
      </c>
      <c r="K93" s="15">
        <v>500000</v>
      </c>
      <c r="L93" s="15">
        <v>694260</v>
      </c>
      <c r="M93" s="64">
        <f>L93-K93</f>
        <v>194260</v>
      </c>
      <c r="N93" s="63">
        <v>166400</v>
      </c>
      <c r="O93" s="63">
        <v>61380</v>
      </c>
      <c r="P93" s="64">
        <f>O93-N93</f>
        <v>-105020</v>
      </c>
      <c r="Q93" s="24">
        <v>85560</v>
      </c>
      <c r="R93" s="24">
        <v>24460</v>
      </c>
      <c r="S93" s="64">
        <f>R93-Q93</f>
        <v>-61100</v>
      </c>
      <c r="T93" s="13">
        <v>160000</v>
      </c>
      <c r="U93" s="13">
        <v>33280</v>
      </c>
      <c r="V93" s="66">
        <f>U93-T93</f>
        <v>-126720</v>
      </c>
      <c r="W93" s="15">
        <v>368000</v>
      </c>
      <c r="X93" s="15">
        <v>31280</v>
      </c>
      <c r="Y93" s="66">
        <f>X93-W93</f>
        <v>-336720</v>
      </c>
      <c r="Z93" s="15">
        <v>250000</v>
      </c>
      <c r="AA93" s="15">
        <v>20460</v>
      </c>
      <c r="AB93" s="64">
        <f>AA93-Z93</f>
        <v>-229540</v>
      </c>
      <c r="AC93" s="15">
        <v>8000</v>
      </c>
      <c r="AD93" s="15">
        <v>8820</v>
      </c>
      <c r="AE93" s="64">
        <f>AD93-AC93</f>
        <v>820</v>
      </c>
      <c r="AF93" s="15">
        <v>4000</v>
      </c>
      <c r="AG93" s="15">
        <v>8820</v>
      </c>
      <c r="AH93" s="63">
        <f>AG93-AF93</f>
        <v>4820</v>
      </c>
      <c r="AI93" s="15">
        <v>10000</v>
      </c>
      <c r="AJ93" s="15">
        <v>8820</v>
      </c>
      <c r="AK93" s="64">
        <f>AJ93-AI93</f>
        <v>-1180</v>
      </c>
      <c r="AL93" s="15">
        <v>30000</v>
      </c>
      <c r="AM93" s="15">
        <v>13640</v>
      </c>
      <c r="AN93" s="64">
        <f>AM93-AL93</f>
        <v>-16360</v>
      </c>
      <c r="AO93" s="27">
        <v>40000</v>
      </c>
      <c r="AP93" s="27">
        <v>8820</v>
      </c>
      <c r="AQ93" s="64">
        <f>AP93-AO93</f>
        <v>-31180</v>
      </c>
      <c r="AR93" s="15">
        <v>11000</v>
      </c>
      <c r="AS93" s="161">
        <v>8820</v>
      </c>
      <c r="AT93" s="64">
        <f>AS93-AR93</f>
        <v>-2180</v>
      </c>
      <c r="AU93" s="15">
        <v>7500</v>
      </c>
      <c r="AV93" s="161">
        <v>8820</v>
      </c>
      <c r="AW93" s="64">
        <f>AV93-AU93</f>
        <v>1320</v>
      </c>
      <c r="AX93" s="15">
        <v>5500</v>
      </c>
      <c r="AY93" s="15">
        <v>8820</v>
      </c>
      <c r="AZ93" s="64">
        <f>AY93-AX93</f>
        <v>3320</v>
      </c>
      <c r="BA93" s="15">
        <v>16500</v>
      </c>
      <c r="BB93" s="117">
        <v>8820</v>
      </c>
      <c r="BC93" s="64">
        <f>BB93-BA93</f>
        <v>-7680</v>
      </c>
      <c r="BD93" s="15">
        <v>12200</v>
      </c>
      <c r="BE93" s="117">
        <v>8820</v>
      </c>
      <c r="BF93" s="64">
        <f>BE93-BD93</f>
        <v>-3380</v>
      </c>
      <c r="BG93" s="15"/>
      <c r="BH93" s="15"/>
      <c r="BI93" s="64">
        <f>BH93-BG93</f>
        <v>0</v>
      </c>
      <c r="BJ93" s="15">
        <v>11600</v>
      </c>
      <c r="BK93" s="117">
        <v>8820</v>
      </c>
      <c r="BL93" s="64">
        <f>BK93-BJ93</f>
        <v>-2780</v>
      </c>
      <c r="BM93" s="15">
        <v>150000</v>
      </c>
      <c r="BN93" s="15">
        <v>34100</v>
      </c>
      <c r="BO93" s="64">
        <f t="shared" si="62"/>
        <v>-115900</v>
      </c>
    </row>
    <row r="94" spans="1:67" s="131" customFormat="1" ht="47.25">
      <c r="A94" s="123"/>
      <c r="B94" s="124" t="s">
        <v>113</v>
      </c>
      <c r="C94" s="125">
        <v>4900000</v>
      </c>
      <c r="D94" s="125">
        <v>4900000</v>
      </c>
      <c r="E94" s="125">
        <v>4410000</v>
      </c>
      <c r="F94" s="125">
        <v>4410000</v>
      </c>
      <c r="G94" s="141">
        <f t="shared" si="41"/>
        <v>-490000</v>
      </c>
      <c r="H94" s="125"/>
      <c r="I94" s="125"/>
      <c r="J94" s="127">
        <f>I94-H94</f>
        <v>0</v>
      </c>
      <c r="K94" s="125"/>
      <c r="L94" s="125"/>
      <c r="M94" s="126">
        <f>L94-K94</f>
        <v>0</v>
      </c>
      <c r="N94" s="127"/>
      <c r="O94" s="127"/>
      <c r="P94" s="126">
        <f>O94-N94</f>
        <v>0</v>
      </c>
      <c r="Q94" s="128"/>
      <c r="R94" s="128"/>
      <c r="S94" s="126">
        <f>R94-Q94</f>
        <v>0</v>
      </c>
      <c r="T94" s="125"/>
      <c r="U94" s="125"/>
      <c r="V94" s="129">
        <f>U94-T94</f>
        <v>0</v>
      </c>
      <c r="W94" s="125"/>
      <c r="X94" s="125"/>
      <c r="Y94" s="129">
        <f>X94-W94</f>
        <v>0</v>
      </c>
      <c r="Z94" s="125"/>
      <c r="AA94" s="125"/>
      <c r="AB94" s="126">
        <f>AA94-Z94</f>
        <v>0</v>
      </c>
      <c r="AC94" s="125"/>
      <c r="AD94" s="125"/>
      <c r="AE94" s="126">
        <f>AD94-AC94</f>
        <v>0</v>
      </c>
      <c r="AF94" s="125"/>
      <c r="AG94" s="125"/>
      <c r="AH94" s="127">
        <f>AG94-AF94</f>
        <v>0</v>
      </c>
      <c r="AI94" s="125"/>
      <c r="AJ94" s="125"/>
      <c r="AK94" s="126">
        <f>AJ94-AI94</f>
        <v>0</v>
      </c>
      <c r="AL94" s="125"/>
      <c r="AM94" s="125"/>
      <c r="AN94" s="126">
        <f>AM94-AL94</f>
        <v>0</v>
      </c>
      <c r="AO94" s="130"/>
      <c r="AP94" s="130"/>
      <c r="AQ94" s="126">
        <f>AP94-AO94</f>
        <v>0</v>
      </c>
      <c r="AR94" s="125"/>
      <c r="AS94" s="125"/>
      <c r="AT94" s="126">
        <f>AS94-AR94</f>
        <v>0</v>
      </c>
      <c r="AU94" s="125"/>
      <c r="AV94" s="125"/>
      <c r="AW94" s="126">
        <f>AV94-AU94</f>
        <v>0</v>
      </c>
      <c r="AX94" s="125"/>
      <c r="AY94" s="162"/>
      <c r="AZ94" s="126">
        <f>AY94-AX94</f>
        <v>0</v>
      </c>
      <c r="BA94" s="125"/>
      <c r="BB94" s="125"/>
      <c r="BC94" s="126">
        <f>BB94-BA94</f>
        <v>0</v>
      </c>
      <c r="BD94" s="125"/>
      <c r="BE94" s="125"/>
      <c r="BF94" s="126">
        <f>BE94-BD94</f>
        <v>0</v>
      </c>
      <c r="BG94" s="125"/>
      <c r="BH94" s="125"/>
      <c r="BI94" s="126">
        <f>BH94-BG94</f>
        <v>0</v>
      </c>
      <c r="BJ94" s="125"/>
      <c r="BK94" s="125"/>
      <c r="BL94" s="126">
        <f>BK94-BJ94</f>
        <v>0</v>
      </c>
      <c r="BM94" s="125"/>
      <c r="BN94" s="125"/>
      <c r="BO94" s="126">
        <f>BN94-BM94</f>
        <v>0</v>
      </c>
    </row>
    <row r="95" spans="1:67" s="89" customFormat="1" ht="31.5">
      <c r="A95" s="3"/>
      <c r="B95" s="30" t="s">
        <v>114</v>
      </c>
      <c r="C95" s="13">
        <v>95200</v>
      </c>
      <c r="D95" s="95"/>
      <c r="E95" s="13">
        <v>92750</v>
      </c>
      <c r="F95" s="95"/>
      <c r="G95" s="140">
        <f t="shared" si="41"/>
        <v>-2450</v>
      </c>
      <c r="H95" s="13"/>
      <c r="I95" s="13"/>
      <c r="J95" s="63">
        <f t="shared" si="42"/>
        <v>0</v>
      </c>
      <c r="K95" s="15"/>
      <c r="L95" s="15"/>
      <c r="M95" s="64">
        <f>L95-K95</f>
        <v>0</v>
      </c>
      <c r="N95" s="63">
        <v>11800</v>
      </c>
      <c r="O95" s="63">
        <v>10050</v>
      </c>
      <c r="P95" s="64">
        <f>O95-N95</f>
        <v>-1750</v>
      </c>
      <c r="Q95" s="24">
        <v>12000</v>
      </c>
      <c r="R95" s="24">
        <v>12000</v>
      </c>
      <c r="S95" s="64">
        <f>R95-Q95</f>
        <v>0</v>
      </c>
      <c r="T95" s="13">
        <v>100</v>
      </c>
      <c r="U95" s="13"/>
      <c r="V95" s="66">
        <f>U95-T95</f>
        <v>-100</v>
      </c>
      <c r="W95" s="15">
        <v>21000</v>
      </c>
      <c r="X95" s="15">
        <v>22000</v>
      </c>
      <c r="Y95" s="66">
        <f>X95-W95</f>
        <v>1000</v>
      </c>
      <c r="Z95" s="15">
        <v>15000</v>
      </c>
      <c r="AA95" s="15">
        <v>15000</v>
      </c>
      <c r="AB95" s="64">
        <f>AA95-Z95</f>
        <v>0</v>
      </c>
      <c r="AC95" s="15">
        <v>600</v>
      </c>
      <c r="AD95" s="15">
        <v>1000</v>
      </c>
      <c r="AE95" s="64">
        <f>AD95-AC95</f>
        <v>400</v>
      </c>
      <c r="AF95" s="15">
        <v>3000</v>
      </c>
      <c r="AG95" s="15">
        <v>3500</v>
      </c>
      <c r="AH95" s="63">
        <f>AG95-AF95</f>
        <v>500</v>
      </c>
      <c r="AI95" s="15"/>
      <c r="AJ95" s="15"/>
      <c r="AK95" s="64">
        <f>AJ95-AI95</f>
        <v>0</v>
      </c>
      <c r="AL95" s="15"/>
      <c r="AM95" s="15"/>
      <c r="AN95" s="64">
        <f>AM95-AL95</f>
        <v>0</v>
      </c>
      <c r="AO95" s="27">
        <v>1300</v>
      </c>
      <c r="AP95" s="27">
        <v>1800</v>
      </c>
      <c r="AQ95" s="64">
        <f>AP95-AO95</f>
        <v>500</v>
      </c>
      <c r="AR95" s="27">
        <v>10500</v>
      </c>
      <c r="AS95" s="27">
        <v>8000</v>
      </c>
      <c r="AT95" s="64">
        <f>AS95-AR95</f>
        <v>-2500</v>
      </c>
      <c r="AU95" s="15">
        <v>500</v>
      </c>
      <c r="AV95" s="15">
        <v>500</v>
      </c>
      <c r="AW95" s="64">
        <f>AV95-AU95</f>
        <v>0</v>
      </c>
      <c r="AX95" s="15">
        <v>100</v>
      </c>
      <c r="AY95" s="15">
        <v>100</v>
      </c>
      <c r="AZ95" s="64">
        <f>AY95-AX95</f>
        <v>0</v>
      </c>
      <c r="BA95" s="15">
        <v>200</v>
      </c>
      <c r="BB95" s="15">
        <v>200</v>
      </c>
      <c r="BC95" s="64">
        <f>BB95-BA95</f>
        <v>0</v>
      </c>
      <c r="BD95" s="15">
        <v>12000</v>
      </c>
      <c r="BE95" s="15">
        <v>12000</v>
      </c>
      <c r="BF95" s="64">
        <f>BE95-BD95</f>
        <v>0</v>
      </c>
      <c r="BG95" s="15"/>
      <c r="BH95" s="15"/>
      <c r="BI95" s="64">
        <f>BH95-BG95</f>
        <v>0</v>
      </c>
      <c r="BJ95" s="15">
        <v>6800</v>
      </c>
      <c r="BK95" s="15">
        <v>6300</v>
      </c>
      <c r="BL95" s="64">
        <f>BK95-BJ95</f>
        <v>-500</v>
      </c>
      <c r="BM95" s="15">
        <v>300</v>
      </c>
      <c r="BN95" s="15">
        <v>300</v>
      </c>
      <c r="BO95" s="64">
        <f t="shared" si="62"/>
        <v>0</v>
      </c>
    </row>
    <row r="96" spans="1:67" s="89" customFormat="1" ht="32.25" customHeight="1">
      <c r="A96" s="3"/>
      <c r="B96" s="30" t="s">
        <v>115</v>
      </c>
      <c r="C96" s="13">
        <v>5541000</v>
      </c>
      <c r="D96" s="95"/>
      <c r="E96" s="13">
        <v>6250830</v>
      </c>
      <c r="F96" s="95"/>
      <c r="G96" s="140">
        <f t="shared" si="41"/>
        <v>709830</v>
      </c>
      <c r="H96" s="13"/>
      <c r="I96" s="13"/>
      <c r="J96" s="63">
        <f t="shared" si="42"/>
        <v>0</v>
      </c>
      <c r="K96" s="15"/>
      <c r="L96" s="15"/>
      <c r="M96" s="64">
        <f aca="true" t="shared" si="63" ref="M96:M108">L96-K96</f>
        <v>0</v>
      </c>
      <c r="N96" s="63">
        <v>80000</v>
      </c>
      <c r="O96" s="63">
        <v>80000</v>
      </c>
      <c r="P96" s="64">
        <f aca="true" t="shared" si="64" ref="P96:P108">O96-N96</f>
        <v>0</v>
      </c>
      <c r="Q96" s="24">
        <v>2238000</v>
      </c>
      <c r="R96" s="24">
        <v>2238000</v>
      </c>
      <c r="S96" s="64">
        <f aca="true" t="shared" si="65" ref="S96:S108">R96-Q96</f>
        <v>0</v>
      </c>
      <c r="T96" s="13">
        <v>1010000</v>
      </c>
      <c r="U96" s="13">
        <v>1198900</v>
      </c>
      <c r="V96" s="66">
        <f aca="true" t="shared" si="66" ref="V96:V108">U96-T96</f>
        <v>188900</v>
      </c>
      <c r="W96" s="15">
        <v>240000</v>
      </c>
      <c r="X96" s="15">
        <v>240000</v>
      </c>
      <c r="Y96" s="66">
        <f aca="true" t="shared" si="67" ref="Y96:Y108">X96-W96</f>
        <v>0</v>
      </c>
      <c r="Z96" s="15">
        <v>659000</v>
      </c>
      <c r="AA96" s="15">
        <v>562000</v>
      </c>
      <c r="AB96" s="64">
        <f aca="true" t="shared" si="68" ref="AB96:AB108">AA96-Z96</f>
        <v>-97000</v>
      </c>
      <c r="AC96" s="15">
        <v>55000</v>
      </c>
      <c r="AD96" s="15">
        <v>93000</v>
      </c>
      <c r="AE96" s="64">
        <f aca="true" t="shared" si="69" ref="AE96:AE108">AD96-AC96</f>
        <v>38000</v>
      </c>
      <c r="AF96" s="15">
        <v>180000</v>
      </c>
      <c r="AG96" s="15">
        <v>300000</v>
      </c>
      <c r="AH96" s="63">
        <f aca="true" t="shared" si="70" ref="AH96:AH108">AG96-AF96</f>
        <v>120000</v>
      </c>
      <c r="AI96" s="15"/>
      <c r="AJ96" s="15"/>
      <c r="AK96" s="64">
        <f aca="true" t="shared" si="71" ref="AK96:AK108">AJ96-AI96</f>
        <v>0</v>
      </c>
      <c r="AL96" s="15">
        <v>233000</v>
      </c>
      <c r="AM96" s="15">
        <v>557000</v>
      </c>
      <c r="AN96" s="64">
        <f aca="true" t="shared" si="72" ref="AN96:AN108">AM96-AL96</f>
        <v>324000</v>
      </c>
      <c r="AO96" s="27">
        <v>30000</v>
      </c>
      <c r="AP96" s="27">
        <v>30000</v>
      </c>
      <c r="AQ96" s="64">
        <f aca="true" t="shared" si="73" ref="AQ96:AQ108">AP96-AO96</f>
        <v>0</v>
      </c>
      <c r="AR96" s="15">
        <v>80000</v>
      </c>
      <c r="AS96" s="15">
        <v>65000</v>
      </c>
      <c r="AT96" s="64">
        <f aca="true" t="shared" si="74" ref="AT96:AT108">AS96-AR96</f>
        <v>-15000</v>
      </c>
      <c r="AU96" s="15">
        <v>3000</v>
      </c>
      <c r="AV96" s="15">
        <v>25000</v>
      </c>
      <c r="AW96" s="64">
        <f aca="true" t="shared" si="75" ref="AW96:AW108">AV96-AU96</f>
        <v>22000</v>
      </c>
      <c r="AX96" s="15">
        <v>25000</v>
      </c>
      <c r="AY96" s="15">
        <v>25000</v>
      </c>
      <c r="AZ96" s="64">
        <f aca="true" t="shared" si="76" ref="AZ96:AZ108">AY96-AX96</f>
        <v>0</v>
      </c>
      <c r="BA96" s="15">
        <v>300000</v>
      </c>
      <c r="BB96" s="15">
        <v>350000</v>
      </c>
      <c r="BC96" s="64">
        <f aca="true" t="shared" si="77" ref="BC96:BC108">BB96-BA96</f>
        <v>50000</v>
      </c>
      <c r="BD96" s="15">
        <v>14000</v>
      </c>
      <c r="BE96" s="15">
        <v>14000</v>
      </c>
      <c r="BF96" s="64">
        <f aca="true" t="shared" si="78" ref="BF96:BF108">BE96-BD96</f>
        <v>0</v>
      </c>
      <c r="BG96" s="15"/>
      <c r="BH96" s="15"/>
      <c r="BI96" s="64">
        <f aca="true" t="shared" si="79" ref="BI96:BI108">BH96-BG96</f>
        <v>0</v>
      </c>
      <c r="BJ96" s="15">
        <v>214000</v>
      </c>
      <c r="BK96" s="15">
        <v>264000</v>
      </c>
      <c r="BL96" s="64">
        <f aca="true" t="shared" si="80" ref="BL96:BL108">BK96-BJ96</f>
        <v>50000</v>
      </c>
      <c r="BM96" s="15">
        <v>180000</v>
      </c>
      <c r="BN96" s="15">
        <v>208930</v>
      </c>
      <c r="BO96" s="64">
        <f t="shared" si="62"/>
        <v>28930</v>
      </c>
    </row>
    <row r="97" spans="1:67" s="89" customFormat="1" ht="47.25" customHeight="1">
      <c r="A97" s="3"/>
      <c r="B97" s="30" t="s">
        <v>116</v>
      </c>
      <c r="C97" s="13">
        <v>100000</v>
      </c>
      <c r="D97" s="95"/>
      <c r="E97" s="13">
        <v>90000</v>
      </c>
      <c r="F97" s="95"/>
      <c r="G97" s="140">
        <f t="shared" si="41"/>
        <v>-10000</v>
      </c>
      <c r="H97" s="13"/>
      <c r="I97" s="13"/>
      <c r="J97" s="63">
        <f t="shared" si="42"/>
        <v>0</v>
      </c>
      <c r="K97" s="15"/>
      <c r="L97" s="15"/>
      <c r="M97" s="64">
        <f t="shared" si="63"/>
        <v>0</v>
      </c>
      <c r="N97" s="63">
        <v>7100</v>
      </c>
      <c r="O97" s="63">
        <v>6390</v>
      </c>
      <c r="P97" s="64">
        <f t="shared" si="64"/>
        <v>-710</v>
      </c>
      <c r="Q97" s="24">
        <v>5000</v>
      </c>
      <c r="R97" s="24">
        <v>4500</v>
      </c>
      <c r="S97" s="64">
        <f t="shared" si="65"/>
        <v>-500</v>
      </c>
      <c r="T97" s="13">
        <v>10000</v>
      </c>
      <c r="U97" s="13">
        <v>9000</v>
      </c>
      <c r="V97" s="66">
        <f t="shared" si="66"/>
        <v>-1000</v>
      </c>
      <c r="W97" s="15">
        <v>7900</v>
      </c>
      <c r="X97" s="15">
        <v>7110</v>
      </c>
      <c r="Y97" s="66">
        <f t="shared" si="67"/>
        <v>-790</v>
      </c>
      <c r="Z97" s="15">
        <v>5100</v>
      </c>
      <c r="AA97" s="15">
        <v>4590</v>
      </c>
      <c r="AB97" s="64">
        <f t="shared" si="68"/>
        <v>-510</v>
      </c>
      <c r="AC97" s="15">
        <v>2700</v>
      </c>
      <c r="AD97" s="15">
        <v>2430</v>
      </c>
      <c r="AE97" s="64">
        <f t="shared" si="69"/>
        <v>-270</v>
      </c>
      <c r="AF97" s="15">
        <v>4300</v>
      </c>
      <c r="AG97" s="15">
        <v>3870</v>
      </c>
      <c r="AH97" s="63">
        <f t="shared" si="70"/>
        <v>-430</v>
      </c>
      <c r="AI97" s="15">
        <v>1500</v>
      </c>
      <c r="AJ97" s="15">
        <v>1350</v>
      </c>
      <c r="AK97" s="64">
        <f t="shared" si="71"/>
        <v>-150</v>
      </c>
      <c r="AL97" s="15">
        <v>7700</v>
      </c>
      <c r="AM97" s="15">
        <v>6930</v>
      </c>
      <c r="AN97" s="64">
        <f t="shared" si="72"/>
        <v>-770</v>
      </c>
      <c r="AO97" s="27">
        <v>5000</v>
      </c>
      <c r="AP97" s="27">
        <v>4500</v>
      </c>
      <c r="AQ97" s="64">
        <f t="shared" si="73"/>
        <v>-500</v>
      </c>
      <c r="AR97" s="15">
        <v>800</v>
      </c>
      <c r="AS97" s="15">
        <v>720</v>
      </c>
      <c r="AT97" s="64">
        <f t="shared" si="74"/>
        <v>-80</v>
      </c>
      <c r="AU97" s="15">
        <v>3800</v>
      </c>
      <c r="AV97" s="15">
        <v>3420</v>
      </c>
      <c r="AW97" s="64">
        <f t="shared" si="75"/>
        <v>-380</v>
      </c>
      <c r="AX97" s="15">
        <v>6000</v>
      </c>
      <c r="AY97" s="15">
        <v>5400</v>
      </c>
      <c r="AZ97" s="64">
        <f t="shared" si="76"/>
        <v>-600</v>
      </c>
      <c r="BA97" s="15">
        <v>6800</v>
      </c>
      <c r="BB97" s="15">
        <v>6120</v>
      </c>
      <c r="BC97" s="64">
        <f t="shared" si="77"/>
        <v>-680</v>
      </c>
      <c r="BD97" s="15">
        <v>6200</v>
      </c>
      <c r="BE97" s="15">
        <v>5580</v>
      </c>
      <c r="BF97" s="64">
        <f t="shared" si="78"/>
        <v>-620</v>
      </c>
      <c r="BG97" s="15"/>
      <c r="BH97" s="15"/>
      <c r="BI97" s="64">
        <f t="shared" si="79"/>
        <v>0</v>
      </c>
      <c r="BJ97" s="15">
        <v>5100</v>
      </c>
      <c r="BK97" s="15">
        <v>4590</v>
      </c>
      <c r="BL97" s="64">
        <f t="shared" si="80"/>
        <v>-510</v>
      </c>
      <c r="BM97" s="15">
        <v>15000</v>
      </c>
      <c r="BN97" s="15">
        <v>13500</v>
      </c>
      <c r="BO97" s="64">
        <f aca="true" t="shared" si="81" ref="BO97:BO108">BN97-BM97</f>
        <v>-1500</v>
      </c>
    </row>
    <row r="98" spans="1:67" s="89" customFormat="1" ht="17.25" customHeight="1">
      <c r="A98" s="3"/>
      <c r="B98" s="30" t="s">
        <v>117</v>
      </c>
      <c r="C98" s="13">
        <v>890000</v>
      </c>
      <c r="D98" s="95"/>
      <c r="E98" s="13">
        <v>1024859</v>
      </c>
      <c r="F98" s="95"/>
      <c r="G98" s="140">
        <f t="shared" si="41"/>
        <v>134859</v>
      </c>
      <c r="H98" s="13"/>
      <c r="I98" s="13"/>
      <c r="J98" s="63">
        <f t="shared" si="42"/>
        <v>0</v>
      </c>
      <c r="K98" s="15">
        <v>25000</v>
      </c>
      <c r="L98" s="15"/>
      <c r="M98" s="64">
        <f t="shared" si="63"/>
        <v>-25000</v>
      </c>
      <c r="N98" s="63"/>
      <c r="O98" s="63"/>
      <c r="P98" s="64">
        <f t="shared" si="64"/>
        <v>0</v>
      </c>
      <c r="Q98" s="24"/>
      <c r="R98" s="24"/>
      <c r="S98" s="64">
        <f t="shared" si="65"/>
        <v>0</v>
      </c>
      <c r="T98" s="13">
        <v>50000</v>
      </c>
      <c r="U98" s="13"/>
      <c r="V98" s="66">
        <f t="shared" si="66"/>
        <v>-50000</v>
      </c>
      <c r="W98" s="15">
        <v>150000</v>
      </c>
      <c r="X98" s="15">
        <v>1024859</v>
      </c>
      <c r="Y98" s="66">
        <f t="shared" si="67"/>
        <v>874859</v>
      </c>
      <c r="Z98" s="15"/>
      <c r="AA98" s="15"/>
      <c r="AB98" s="64">
        <f t="shared" si="68"/>
        <v>0</v>
      </c>
      <c r="AC98" s="15"/>
      <c r="AD98" s="15"/>
      <c r="AE98" s="64">
        <f t="shared" si="69"/>
        <v>0</v>
      </c>
      <c r="AF98" s="15"/>
      <c r="AG98" s="15"/>
      <c r="AH98" s="63">
        <f t="shared" si="70"/>
        <v>0</v>
      </c>
      <c r="AI98" s="15"/>
      <c r="AJ98" s="15"/>
      <c r="AK98" s="64">
        <f t="shared" si="71"/>
        <v>0</v>
      </c>
      <c r="AL98" s="15">
        <v>50000</v>
      </c>
      <c r="AM98" s="15"/>
      <c r="AN98" s="64">
        <f t="shared" si="72"/>
        <v>-50000</v>
      </c>
      <c r="AO98" s="27"/>
      <c r="AP98" s="27"/>
      <c r="AQ98" s="64">
        <f t="shared" si="73"/>
        <v>0</v>
      </c>
      <c r="AR98" s="15">
        <v>300000</v>
      </c>
      <c r="AS98" s="15"/>
      <c r="AT98" s="64">
        <f t="shared" si="74"/>
        <v>-300000</v>
      </c>
      <c r="AU98" s="15">
        <v>300000</v>
      </c>
      <c r="AV98" s="15"/>
      <c r="AW98" s="64">
        <f t="shared" si="75"/>
        <v>-300000</v>
      </c>
      <c r="AX98" s="15"/>
      <c r="AY98" s="15"/>
      <c r="AZ98" s="64">
        <f t="shared" si="76"/>
        <v>0</v>
      </c>
      <c r="BA98" s="15">
        <v>15000</v>
      </c>
      <c r="BB98" s="15"/>
      <c r="BC98" s="64">
        <f t="shared" si="77"/>
        <v>-15000</v>
      </c>
      <c r="BD98" s="15"/>
      <c r="BE98" s="15"/>
      <c r="BF98" s="64">
        <f t="shared" si="78"/>
        <v>0</v>
      </c>
      <c r="BG98" s="15"/>
      <c r="BH98" s="15"/>
      <c r="BI98" s="64">
        <f t="shared" si="79"/>
        <v>0</v>
      </c>
      <c r="BJ98" s="15"/>
      <c r="BK98" s="15"/>
      <c r="BL98" s="64">
        <f t="shared" si="80"/>
        <v>0</v>
      </c>
      <c r="BM98" s="15"/>
      <c r="BN98" s="15"/>
      <c r="BO98" s="64">
        <f t="shared" si="81"/>
        <v>0</v>
      </c>
    </row>
    <row r="99" spans="1:67" s="89" customFormat="1" ht="15.75">
      <c r="A99" s="3"/>
      <c r="B99" s="30" t="s">
        <v>118</v>
      </c>
      <c r="C99" s="13">
        <v>5608881</v>
      </c>
      <c r="D99" s="95"/>
      <c r="E99" s="13">
        <v>4824134</v>
      </c>
      <c r="F99" s="95"/>
      <c r="G99" s="140">
        <f t="shared" si="41"/>
        <v>-784747</v>
      </c>
      <c r="H99" s="13">
        <v>2202801</v>
      </c>
      <c r="I99" s="13">
        <v>1927451</v>
      </c>
      <c r="J99" s="63">
        <f t="shared" si="42"/>
        <v>-275350</v>
      </c>
      <c r="K99" s="15">
        <v>137675</v>
      </c>
      <c r="L99" s="15">
        <v>192745</v>
      </c>
      <c r="M99" s="64">
        <f t="shared" si="63"/>
        <v>55070</v>
      </c>
      <c r="N99" s="63">
        <v>578235</v>
      </c>
      <c r="O99" s="63">
        <v>440560</v>
      </c>
      <c r="P99" s="64">
        <f t="shared" si="64"/>
        <v>-137675</v>
      </c>
      <c r="Q99" s="24">
        <v>27535</v>
      </c>
      <c r="R99" s="24">
        <v>27535</v>
      </c>
      <c r="S99" s="64">
        <f t="shared" si="65"/>
        <v>0</v>
      </c>
      <c r="T99" s="13">
        <v>413025</v>
      </c>
      <c r="U99" s="13">
        <v>468095</v>
      </c>
      <c r="V99" s="66">
        <f t="shared" si="66"/>
        <v>55070</v>
      </c>
      <c r="W99" s="15">
        <v>330420</v>
      </c>
      <c r="X99" s="15">
        <v>137675</v>
      </c>
      <c r="Y99" s="66">
        <f t="shared" si="67"/>
        <v>-192745</v>
      </c>
      <c r="Z99" s="15">
        <v>688375</v>
      </c>
      <c r="AA99" s="15">
        <v>495630</v>
      </c>
      <c r="AB99" s="64">
        <f t="shared" si="68"/>
        <v>-192745</v>
      </c>
      <c r="AC99" s="15"/>
      <c r="AD99" s="15">
        <v>13768</v>
      </c>
      <c r="AE99" s="64">
        <f t="shared" si="69"/>
        <v>13768</v>
      </c>
      <c r="AF99" s="15">
        <v>38549</v>
      </c>
      <c r="AG99" s="15">
        <v>38549</v>
      </c>
      <c r="AH99" s="63">
        <f t="shared" si="70"/>
        <v>0</v>
      </c>
      <c r="AI99" s="15">
        <v>27535</v>
      </c>
      <c r="AJ99" s="15">
        <v>55070</v>
      </c>
      <c r="AK99" s="64">
        <f t="shared" si="71"/>
        <v>27535</v>
      </c>
      <c r="AL99" s="15">
        <v>99126</v>
      </c>
      <c r="AM99" s="15">
        <v>99126</v>
      </c>
      <c r="AN99" s="64">
        <f t="shared" si="72"/>
        <v>0</v>
      </c>
      <c r="AO99" s="27">
        <v>192745</v>
      </c>
      <c r="AP99" s="27">
        <v>82605</v>
      </c>
      <c r="AQ99" s="64">
        <f t="shared" si="73"/>
        <v>-110140</v>
      </c>
      <c r="AR99" s="15">
        <v>27535</v>
      </c>
      <c r="AS99" s="15">
        <v>27535</v>
      </c>
      <c r="AT99" s="64">
        <f t="shared" si="74"/>
        <v>0</v>
      </c>
      <c r="AU99" s="15">
        <v>19274</v>
      </c>
      <c r="AV99" s="15">
        <v>27535</v>
      </c>
      <c r="AW99" s="64">
        <f t="shared" si="75"/>
        <v>8261</v>
      </c>
      <c r="AX99" s="15">
        <v>68838</v>
      </c>
      <c r="AY99" s="15">
        <v>68837</v>
      </c>
      <c r="AZ99" s="64">
        <f t="shared" si="76"/>
        <v>-1</v>
      </c>
      <c r="BA99" s="15">
        <v>137675</v>
      </c>
      <c r="BB99" s="15">
        <v>137675</v>
      </c>
      <c r="BC99" s="64">
        <f t="shared" si="77"/>
        <v>0</v>
      </c>
      <c r="BD99" s="15">
        <v>13768</v>
      </c>
      <c r="BE99" s="15">
        <v>13768</v>
      </c>
      <c r="BF99" s="64">
        <f t="shared" si="78"/>
        <v>0</v>
      </c>
      <c r="BG99" s="15"/>
      <c r="BH99" s="15"/>
      <c r="BI99" s="64">
        <f t="shared" si="79"/>
        <v>0</v>
      </c>
      <c r="BJ99" s="15">
        <v>55070</v>
      </c>
      <c r="BK99" s="15">
        <v>19275</v>
      </c>
      <c r="BL99" s="64">
        <f t="shared" si="80"/>
        <v>-35795</v>
      </c>
      <c r="BM99" s="15">
        <v>550700</v>
      </c>
      <c r="BN99" s="15">
        <v>550700</v>
      </c>
      <c r="BO99" s="64">
        <f t="shared" si="81"/>
        <v>0</v>
      </c>
    </row>
    <row r="100" spans="1:67" s="89" customFormat="1" ht="31.5">
      <c r="A100" s="3"/>
      <c r="B100" s="30" t="s">
        <v>119</v>
      </c>
      <c r="C100" s="13">
        <v>12613900</v>
      </c>
      <c r="D100" s="95"/>
      <c r="E100" s="13">
        <v>13709000</v>
      </c>
      <c r="F100" s="95"/>
      <c r="G100" s="140">
        <f t="shared" si="41"/>
        <v>1095100</v>
      </c>
      <c r="H100" s="13"/>
      <c r="I100" s="13"/>
      <c r="J100" s="63">
        <f t="shared" si="42"/>
        <v>0</v>
      </c>
      <c r="K100" s="15"/>
      <c r="L100" s="15"/>
      <c r="M100" s="64">
        <f t="shared" si="63"/>
        <v>0</v>
      </c>
      <c r="N100" s="63">
        <v>583977</v>
      </c>
      <c r="O100" s="63">
        <v>640608</v>
      </c>
      <c r="P100" s="64">
        <f t="shared" si="64"/>
        <v>56631</v>
      </c>
      <c r="Q100" s="24">
        <v>1790852</v>
      </c>
      <c r="R100" s="24">
        <v>1964530</v>
      </c>
      <c r="S100" s="64">
        <f t="shared" si="65"/>
        <v>173678</v>
      </c>
      <c r="T100" s="13">
        <v>1051155</v>
      </c>
      <c r="U100" s="13">
        <v>1153094</v>
      </c>
      <c r="V100" s="66">
        <f t="shared" si="66"/>
        <v>101939</v>
      </c>
      <c r="W100" s="15">
        <v>856496</v>
      </c>
      <c r="X100" s="15">
        <v>939558</v>
      </c>
      <c r="Y100" s="66">
        <f t="shared" si="67"/>
        <v>83062</v>
      </c>
      <c r="Z100" s="15">
        <v>739697</v>
      </c>
      <c r="AA100" s="15">
        <v>811436</v>
      </c>
      <c r="AB100" s="64">
        <f t="shared" si="68"/>
        <v>71739</v>
      </c>
      <c r="AC100" s="15">
        <v>350379</v>
      </c>
      <c r="AD100" s="15">
        <v>384364</v>
      </c>
      <c r="AE100" s="64">
        <f t="shared" si="69"/>
        <v>33985</v>
      </c>
      <c r="AF100" s="15">
        <v>506099</v>
      </c>
      <c r="AG100" s="15">
        <v>555192</v>
      </c>
      <c r="AH100" s="63">
        <f t="shared" si="70"/>
        <v>49093</v>
      </c>
      <c r="AI100" s="15">
        <v>155720</v>
      </c>
      <c r="AJ100" s="15">
        <v>170828</v>
      </c>
      <c r="AK100" s="64">
        <f t="shared" si="71"/>
        <v>15108</v>
      </c>
      <c r="AL100" s="15">
        <v>545038</v>
      </c>
      <c r="AM100" s="15">
        <v>597900</v>
      </c>
      <c r="AN100" s="64">
        <f t="shared" si="72"/>
        <v>52862</v>
      </c>
      <c r="AO100" s="27">
        <v>583977</v>
      </c>
      <c r="AP100" s="27">
        <v>640608</v>
      </c>
      <c r="AQ100" s="64">
        <f t="shared" si="73"/>
        <v>56631</v>
      </c>
      <c r="AR100" s="15">
        <v>350379</v>
      </c>
      <c r="AS100" s="15">
        <v>256242</v>
      </c>
      <c r="AT100" s="64">
        <f t="shared" si="74"/>
        <v>-94137</v>
      </c>
      <c r="AU100" s="15">
        <v>467178</v>
      </c>
      <c r="AV100" s="15">
        <v>512486</v>
      </c>
      <c r="AW100" s="64">
        <f t="shared" si="75"/>
        <v>45308</v>
      </c>
      <c r="AX100" s="15">
        <v>778636</v>
      </c>
      <c r="AY100" s="15">
        <v>854144</v>
      </c>
      <c r="AZ100" s="64">
        <f t="shared" si="76"/>
        <v>75508</v>
      </c>
      <c r="BA100" s="15">
        <v>389318</v>
      </c>
      <c r="BB100" s="15">
        <v>427072</v>
      </c>
      <c r="BC100" s="64">
        <f t="shared" si="77"/>
        <v>37754</v>
      </c>
      <c r="BD100" s="15">
        <v>583977</v>
      </c>
      <c r="BE100" s="15">
        <v>640608</v>
      </c>
      <c r="BF100" s="64">
        <f t="shared" si="78"/>
        <v>56631</v>
      </c>
      <c r="BG100" s="15"/>
      <c r="BH100" s="15"/>
      <c r="BI100" s="64">
        <f t="shared" si="79"/>
        <v>0</v>
      </c>
      <c r="BJ100" s="15">
        <v>545038</v>
      </c>
      <c r="BK100" s="15">
        <v>597900</v>
      </c>
      <c r="BL100" s="64">
        <f t="shared" si="80"/>
        <v>52862</v>
      </c>
      <c r="BM100" s="15">
        <v>2335984</v>
      </c>
      <c r="BN100" s="15">
        <v>2562430</v>
      </c>
      <c r="BO100" s="64">
        <f t="shared" si="81"/>
        <v>226446</v>
      </c>
    </row>
    <row r="101" spans="1:67" s="89" customFormat="1" ht="31.5">
      <c r="A101" s="3"/>
      <c r="B101" s="30" t="s">
        <v>120</v>
      </c>
      <c r="C101" s="13">
        <v>1350900</v>
      </c>
      <c r="D101" s="95"/>
      <c r="E101" s="13">
        <v>126700</v>
      </c>
      <c r="F101" s="95"/>
      <c r="G101" s="140">
        <f t="shared" si="41"/>
        <v>-1224200</v>
      </c>
      <c r="H101" s="13">
        <v>621287</v>
      </c>
      <c r="I101" s="13">
        <v>53972</v>
      </c>
      <c r="J101" s="63">
        <f t="shared" si="42"/>
        <v>-567315</v>
      </c>
      <c r="K101" s="15">
        <v>63722</v>
      </c>
      <c r="L101" s="15">
        <v>19088</v>
      </c>
      <c r="M101" s="64">
        <f t="shared" si="63"/>
        <v>-44634</v>
      </c>
      <c r="N101" s="63">
        <v>95582</v>
      </c>
      <c r="O101" s="63">
        <v>6801</v>
      </c>
      <c r="P101" s="64">
        <f t="shared" si="64"/>
        <v>-88781</v>
      </c>
      <c r="Q101" s="24">
        <v>54163</v>
      </c>
      <c r="R101" s="24">
        <v>3510</v>
      </c>
      <c r="S101" s="64">
        <f t="shared" si="65"/>
        <v>-50653</v>
      </c>
      <c r="T101" s="13">
        <v>47791</v>
      </c>
      <c r="U101" s="13">
        <v>6472</v>
      </c>
      <c r="V101" s="66">
        <f t="shared" si="66"/>
        <v>-41319</v>
      </c>
      <c r="W101" s="15">
        <v>38233</v>
      </c>
      <c r="X101" s="15">
        <v>4607</v>
      </c>
      <c r="Y101" s="66">
        <f t="shared" si="67"/>
        <v>-33626</v>
      </c>
      <c r="Z101" s="15">
        <v>50977</v>
      </c>
      <c r="AA101" s="15">
        <v>6143</v>
      </c>
      <c r="AB101" s="64">
        <f t="shared" si="68"/>
        <v>-44834</v>
      </c>
      <c r="AC101" s="15">
        <v>22303</v>
      </c>
      <c r="AD101" s="15">
        <v>1426</v>
      </c>
      <c r="AE101" s="64">
        <f t="shared" si="69"/>
        <v>-20877</v>
      </c>
      <c r="AF101" s="15">
        <v>31861</v>
      </c>
      <c r="AG101" s="15">
        <v>1865</v>
      </c>
      <c r="AH101" s="63">
        <f t="shared" si="70"/>
        <v>-29996</v>
      </c>
      <c r="AI101" s="15">
        <v>15930</v>
      </c>
      <c r="AJ101" s="15">
        <v>987</v>
      </c>
      <c r="AK101" s="64">
        <f t="shared" si="71"/>
        <v>-14943</v>
      </c>
      <c r="AL101" s="15">
        <v>41419</v>
      </c>
      <c r="AM101" s="15">
        <v>2962</v>
      </c>
      <c r="AN101" s="64">
        <f t="shared" si="72"/>
        <v>-38457</v>
      </c>
      <c r="AO101" s="27">
        <v>35047</v>
      </c>
      <c r="AP101" s="27">
        <v>2852</v>
      </c>
      <c r="AQ101" s="64">
        <f t="shared" si="73"/>
        <v>-32195</v>
      </c>
      <c r="AR101" s="15">
        <v>25489</v>
      </c>
      <c r="AS101" s="15">
        <v>1536</v>
      </c>
      <c r="AT101" s="64">
        <f t="shared" si="74"/>
        <v>-23953</v>
      </c>
      <c r="AU101" s="15">
        <v>19117</v>
      </c>
      <c r="AV101" s="15">
        <v>1316</v>
      </c>
      <c r="AW101" s="64">
        <f t="shared" si="75"/>
        <v>-17801</v>
      </c>
      <c r="AX101" s="15">
        <v>31861</v>
      </c>
      <c r="AY101" s="15">
        <v>1974</v>
      </c>
      <c r="AZ101" s="64">
        <f t="shared" si="76"/>
        <v>-29887</v>
      </c>
      <c r="BA101" s="15">
        <v>54163</v>
      </c>
      <c r="BB101" s="15">
        <v>2742</v>
      </c>
      <c r="BC101" s="64">
        <f t="shared" si="77"/>
        <v>-51421</v>
      </c>
      <c r="BD101" s="15">
        <v>28675</v>
      </c>
      <c r="BE101" s="15">
        <v>1645</v>
      </c>
      <c r="BF101" s="64">
        <f t="shared" si="78"/>
        <v>-27030</v>
      </c>
      <c r="BG101" s="15"/>
      <c r="BH101" s="15"/>
      <c r="BI101" s="64">
        <f t="shared" si="79"/>
        <v>0</v>
      </c>
      <c r="BJ101" s="15">
        <v>35047</v>
      </c>
      <c r="BK101" s="15">
        <v>1975</v>
      </c>
      <c r="BL101" s="64">
        <f t="shared" si="80"/>
        <v>-33072</v>
      </c>
      <c r="BM101" s="15">
        <v>38233</v>
      </c>
      <c r="BN101" s="15">
        <v>4827</v>
      </c>
      <c r="BO101" s="64">
        <f t="shared" si="81"/>
        <v>-33406</v>
      </c>
    </row>
    <row r="102" spans="1:67" s="89" customFormat="1" ht="31.5">
      <c r="A102" s="3"/>
      <c r="B102" s="30" t="s">
        <v>121</v>
      </c>
      <c r="C102" s="13">
        <v>67550833</v>
      </c>
      <c r="D102" s="95"/>
      <c r="E102" s="13">
        <v>82614986</v>
      </c>
      <c r="F102" s="95"/>
      <c r="G102" s="140">
        <f t="shared" si="41"/>
        <v>15064153</v>
      </c>
      <c r="H102" s="13">
        <v>26500139</v>
      </c>
      <c r="I102" s="13">
        <v>32517441</v>
      </c>
      <c r="J102" s="63">
        <f>I102-H102</f>
        <v>6017302</v>
      </c>
      <c r="K102" s="15">
        <v>7816398</v>
      </c>
      <c r="L102" s="15">
        <v>9695583</v>
      </c>
      <c r="M102" s="64">
        <f>L102-K102</f>
        <v>1879185</v>
      </c>
      <c r="N102" s="63">
        <v>4098355</v>
      </c>
      <c r="O102" s="63">
        <v>4046627</v>
      </c>
      <c r="P102" s="64">
        <f>O102-N102</f>
        <v>-51728</v>
      </c>
      <c r="Q102" s="24">
        <v>1582504</v>
      </c>
      <c r="R102" s="24">
        <v>1877006</v>
      </c>
      <c r="S102" s="64">
        <f>R102-Q102</f>
        <v>294502</v>
      </c>
      <c r="T102" s="24">
        <v>3525008</v>
      </c>
      <c r="U102" s="24">
        <v>4324839</v>
      </c>
      <c r="V102" s="66">
        <f>U102-T102</f>
        <v>799831</v>
      </c>
      <c r="W102" s="13">
        <v>3127901</v>
      </c>
      <c r="X102" s="13">
        <v>3908110</v>
      </c>
      <c r="Y102" s="66">
        <f>X102-W102</f>
        <v>780209</v>
      </c>
      <c r="Z102" s="15">
        <v>3240837</v>
      </c>
      <c r="AA102" s="15">
        <v>3949394</v>
      </c>
      <c r="AB102" s="64">
        <f>AA102-Z102</f>
        <v>708557</v>
      </c>
      <c r="AC102" s="15">
        <v>1140627</v>
      </c>
      <c r="AD102" s="15">
        <v>1405245</v>
      </c>
      <c r="AE102" s="64">
        <f>AD102-AC102</f>
        <v>264618</v>
      </c>
      <c r="AF102" s="15">
        <v>1634627</v>
      </c>
      <c r="AG102" s="15">
        <v>2180312</v>
      </c>
      <c r="AH102" s="63">
        <f>AG102-AF102</f>
        <v>545685</v>
      </c>
      <c r="AI102" s="15">
        <v>973516</v>
      </c>
      <c r="AJ102" s="15">
        <v>1194677</v>
      </c>
      <c r="AK102" s="64">
        <f>AJ102-AI102</f>
        <v>221161</v>
      </c>
      <c r="AL102" s="15">
        <v>1587546</v>
      </c>
      <c r="AM102" s="15">
        <v>1978538</v>
      </c>
      <c r="AN102" s="64">
        <f>AM102-AL102</f>
        <v>390992</v>
      </c>
      <c r="AO102" s="15">
        <v>1629493</v>
      </c>
      <c r="AP102" s="15">
        <v>2205843</v>
      </c>
      <c r="AQ102" s="64">
        <f>AP102-AO102</f>
        <v>576350</v>
      </c>
      <c r="AR102" s="27">
        <v>1325155</v>
      </c>
      <c r="AS102" s="27">
        <v>1662728</v>
      </c>
      <c r="AT102" s="64">
        <f>AS102-AR102</f>
        <v>337573</v>
      </c>
      <c r="AU102" s="15">
        <v>1228335</v>
      </c>
      <c r="AV102" s="15">
        <v>1619545</v>
      </c>
      <c r="AW102" s="64">
        <f>AV102-AU102</f>
        <v>391210</v>
      </c>
      <c r="AX102" s="15">
        <v>1533865</v>
      </c>
      <c r="AY102" s="15">
        <v>1937537</v>
      </c>
      <c r="AZ102" s="64">
        <f>AY102-AX102</f>
        <v>403672</v>
      </c>
      <c r="BA102" s="15">
        <v>1636552</v>
      </c>
      <c r="BB102" s="15">
        <v>1918684</v>
      </c>
      <c r="BC102" s="64">
        <f>BB102-BA102</f>
        <v>282132</v>
      </c>
      <c r="BD102" s="15">
        <v>1216253</v>
      </c>
      <c r="BE102" s="15">
        <v>1543588</v>
      </c>
      <c r="BF102" s="64">
        <f>BE102-BD102</f>
        <v>327335</v>
      </c>
      <c r="BG102" s="15"/>
      <c r="BH102" s="15"/>
      <c r="BI102" s="64">
        <f>BH102-BG102</f>
        <v>0</v>
      </c>
      <c r="BJ102" s="15">
        <v>1410115</v>
      </c>
      <c r="BK102" s="15">
        <v>1820098</v>
      </c>
      <c r="BL102" s="64">
        <f>BK102-BJ102</f>
        <v>409983</v>
      </c>
      <c r="BM102" s="15">
        <v>2343607</v>
      </c>
      <c r="BN102" s="15">
        <v>2829191</v>
      </c>
      <c r="BO102" s="64">
        <f>BN102-BM102</f>
        <v>485584</v>
      </c>
    </row>
    <row r="103" spans="1:67" s="89" customFormat="1" ht="31.5">
      <c r="A103" s="3"/>
      <c r="B103" s="30" t="s">
        <v>122</v>
      </c>
      <c r="C103" s="13">
        <v>46295690</v>
      </c>
      <c r="D103" s="95"/>
      <c r="E103" s="13">
        <v>48237243</v>
      </c>
      <c r="F103" s="95"/>
      <c r="G103" s="140">
        <f t="shared" si="41"/>
        <v>1941553</v>
      </c>
      <c r="H103" s="13">
        <v>20005337</v>
      </c>
      <c r="I103" s="13">
        <v>20805363</v>
      </c>
      <c r="J103" s="63">
        <f t="shared" si="42"/>
        <v>800026</v>
      </c>
      <c r="K103" s="15">
        <v>6420614</v>
      </c>
      <c r="L103" s="15">
        <v>6677533</v>
      </c>
      <c r="M103" s="64">
        <f t="shared" si="63"/>
        <v>256919</v>
      </c>
      <c r="N103" s="63">
        <v>2200563</v>
      </c>
      <c r="O103" s="63">
        <v>2378141</v>
      </c>
      <c r="P103" s="64">
        <f t="shared" si="64"/>
        <v>177578</v>
      </c>
      <c r="Q103" s="63">
        <v>1435673</v>
      </c>
      <c r="R103" s="63">
        <v>1493122</v>
      </c>
      <c r="S103" s="64">
        <f t="shared" si="65"/>
        <v>57449</v>
      </c>
      <c r="T103" s="13">
        <v>2286641</v>
      </c>
      <c r="U103" s="13">
        <v>2378141</v>
      </c>
      <c r="V103" s="66">
        <f t="shared" si="66"/>
        <v>91500</v>
      </c>
      <c r="W103" s="15">
        <v>1861157</v>
      </c>
      <c r="X103" s="15">
        <v>1935631</v>
      </c>
      <c r="Y103" s="66">
        <f t="shared" si="67"/>
        <v>74474</v>
      </c>
      <c r="Z103" s="15">
        <v>2286641</v>
      </c>
      <c r="AA103" s="15">
        <v>2378141</v>
      </c>
      <c r="AB103" s="64">
        <f t="shared" si="68"/>
        <v>91500</v>
      </c>
      <c r="AC103" s="15">
        <v>764890</v>
      </c>
      <c r="AD103" s="15">
        <v>795497</v>
      </c>
      <c r="AE103" s="64">
        <f t="shared" si="69"/>
        <v>30607</v>
      </c>
      <c r="AF103" s="15">
        <v>764890</v>
      </c>
      <c r="AG103" s="15">
        <v>795497</v>
      </c>
      <c r="AH103" s="63">
        <f t="shared" si="70"/>
        <v>30607</v>
      </c>
      <c r="AI103" s="15">
        <v>382668</v>
      </c>
      <c r="AJ103" s="15">
        <v>397980</v>
      </c>
      <c r="AK103" s="64">
        <f t="shared" si="71"/>
        <v>15312</v>
      </c>
      <c r="AL103" s="15">
        <v>908948</v>
      </c>
      <c r="AM103" s="15">
        <v>945319</v>
      </c>
      <c r="AN103" s="64">
        <f t="shared" si="72"/>
        <v>36371</v>
      </c>
      <c r="AO103" s="27">
        <v>1291615</v>
      </c>
      <c r="AP103" s="27">
        <v>1343299</v>
      </c>
      <c r="AQ103" s="64">
        <f t="shared" si="73"/>
        <v>51684</v>
      </c>
      <c r="AR103" s="15">
        <v>764890</v>
      </c>
      <c r="AS103" s="15">
        <v>795497</v>
      </c>
      <c r="AT103" s="64">
        <f t="shared" si="74"/>
        <v>30607</v>
      </c>
      <c r="AU103" s="15">
        <v>764890</v>
      </c>
      <c r="AV103" s="15">
        <v>795497</v>
      </c>
      <c r="AW103" s="64">
        <f t="shared" si="75"/>
        <v>30607</v>
      </c>
      <c r="AX103" s="15">
        <v>764890</v>
      </c>
      <c r="AY103" s="15">
        <v>795497</v>
      </c>
      <c r="AZ103" s="64">
        <f t="shared" si="76"/>
        <v>30607</v>
      </c>
      <c r="BA103" s="15">
        <v>764890</v>
      </c>
      <c r="BB103" s="15">
        <v>795497</v>
      </c>
      <c r="BC103" s="64">
        <f t="shared" si="77"/>
        <v>30607</v>
      </c>
      <c r="BD103" s="15">
        <v>382668</v>
      </c>
      <c r="BE103" s="15">
        <v>397980</v>
      </c>
      <c r="BF103" s="64">
        <f t="shared" si="78"/>
        <v>15312</v>
      </c>
      <c r="BG103" s="15"/>
      <c r="BH103" s="15"/>
      <c r="BI103" s="64">
        <f t="shared" si="79"/>
        <v>0</v>
      </c>
      <c r="BJ103" s="15">
        <v>382668</v>
      </c>
      <c r="BK103" s="15">
        <v>397980</v>
      </c>
      <c r="BL103" s="64">
        <f t="shared" si="80"/>
        <v>15312</v>
      </c>
      <c r="BM103" s="15">
        <v>1861157</v>
      </c>
      <c r="BN103" s="15">
        <v>1935631</v>
      </c>
      <c r="BO103" s="64">
        <f t="shared" si="81"/>
        <v>74474</v>
      </c>
    </row>
    <row r="104" spans="1:67" s="89" customFormat="1" ht="31.5">
      <c r="A104" s="3"/>
      <c r="B104" s="30" t="s">
        <v>123</v>
      </c>
      <c r="C104" s="13">
        <v>5357121</v>
      </c>
      <c r="D104" s="95"/>
      <c r="E104" s="13">
        <v>4106568</v>
      </c>
      <c r="F104" s="95"/>
      <c r="G104" s="140">
        <f t="shared" si="41"/>
        <v>-1250553</v>
      </c>
      <c r="H104" s="13">
        <v>3505128</v>
      </c>
      <c r="I104" s="13">
        <v>2287174</v>
      </c>
      <c r="J104" s="63">
        <f t="shared" si="42"/>
        <v>-1217954</v>
      </c>
      <c r="K104" s="15">
        <v>342548</v>
      </c>
      <c r="L104" s="15">
        <v>257681</v>
      </c>
      <c r="M104" s="64">
        <f t="shared" si="63"/>
        <v>-84867</v>
      </c>
      <c r="N104" s="63">
        <v>53033</v>
      </c>
      <c r="O104" s="63">
        <v>63137</v>
      </c>
      <c r="P104" s="64">
        <f>O104-N104</f>
        <v>10104</v>
      </c>
      <c r="Q104" s="24">
        <v>32264</v>
      </c>
      <c r="R104" s="24">
        <v>53728</v>
      </c>
      <c r="S104" s="64">
        <f t="shared" si="65"/>
        <v>21464</v>
      </c>
      <c r="T104" s="13">
        <v>452720</v>
      </c>
      <c r="U104" s="13">
        <v>468470</v>
      </c>
      <c r="V104" s="66">
        <f t="shared" si="66"/>
        <v>15750</v>
      </c>
      <c r="W104" s="15">
        <v>445070</v>
      </c>
      <c r="X104" s="15">
        <v>442820</v>
      </c>
      <c r="Y104" s="66">
        <f t="shared" si="67"/>
        <v>-2250</v>
      </c>
      <c r="Z104" s="15">
        <v>238585</v>
      </c>
      <c r="AA104" s="15">
        <v>234835</v>
      </c>
      <c r="AB104" s="64">
        <f t="shared" si="68"/>
        <v>-3750</v>
      </c>
      <c r="AC104" s="15">
        <v>24464</v>
      </c>
      <c r="AD104" s="15">
        <v>22064</v>
      </c>
      <c r="AE104" s="64">
        <f t="shared" si="69"/>
        <v>-2400</v>
      </c>
      <c r="AF104" s="15">
        <v>22964</v>
      </c>
      <c r="AG104" s="15">
        <v>22814</v>
      </c>
      <c r="AH104" s="63">
        <f t="shared" si="70"/>
        <v>-150</v>
      </c>
      <c r="AI104" s="15">
        <v>27014</v>
      </c>
      <c r="AJ104" s="15">
        <v>23864</v>
      </c>
      <c r="AK104" s="64">
        <f t="shared" si="71"/>
        <v>-3150</v>
      </c>
      <c r="AL104" s="15">
        <v>21164</v>
      </c>
      <c r="AM104" s="15">
        <v>24314</v>
      </c>
      <c r="AN104" s="64">
        <f t="shared" si="72"/>
        <v>3150</v>
      </c>
      <c r="AO104" s="27">
        <v>25664</v>
      </c>
      <c r="AP104" s="27">
        <v>28214</v>
      </c>
      <c r="AQ104" s="64">
        <f t="shared" si="73"/>
        <v>2550</v>
      </c>
      <c r="AR104" s="15">
        <v>24164</v>
      </c>
      <c r="AS104" s="15">
        <v>21764</v>
      </c>
      <c r="AT104" s="64">
        <f t="shared" si="74"/>
        <v>-2400</v>
      </c>
      <c r="AU104" s="15">
        <v>21464</v>
      </c>
      <c r="AV104" s="15">
        <v>20864</v>
      </c>
      <c r="AW104" s="64">
        <f t="shared" si="75"/>
        <v>-600</v>
      </c>
      <c r="AX104" s="15">
        <v>27614</v>
      </c>
      <c r="AY104" s="15">
        <v>32114</v>
      </c>
      <c r="AZ104" s="64">
        <f t="shared" si="76"/>
        <v>4500</v>
      </c>
      <c r="BA104" s="15">
        <v>25364</v>
      </c>
      <c r="BB104" s="15">
        <v>26264</v>
      </c>
      <c r="BC104" s="64">
        <f t="shared" si="77"/>
        <v>900</v>
      </c>
      <c r="BD104" s="15">
        <v>19514</v>
      </c>
      <c r="BE104" s="15">
        <v>23414</v>
      </c>
      <c r="BF104" s="64">
        <f t="shared" si="78"/>
        <v>3900</v>
      </c>
      <c r="BG104" s="15"/>
      <c r="BH104" s="15"/>
      <c r="BI104" s="64">
        <f t="shared" si="79"/>
        <v>0</v>
      </c>
      <c r="BJ104" s="15">
        <v>24914</v>
      </c>
      <c r="BK104" s="15">
        <v>27314</v>
      </c>
      <c r="BL104" s="64">
        <f t="shared" si="80"/>
        <v>2400</v>
      </c>
      <c r="BM104" s="15">
        <v>23469</v>
      </c>
      <c r="BN104" s="15">
        <v>25719</v>
      </c>
      <c r="BO104" s="64">
        <f t="shared" si="81"/>
        <v>2250</v>
      </c>
    </row>
    <row r="105" spans="1:67" s="160" customFormat="1" ht="15.75">
      <c r="A105" s="152"/>
      <c r="B105" s="153"/>
      <c r="C105" s="154"/>
      <c r="D105" s="155"/>
      <c r="E105" s="154"/>
      <c r="F105" s="155"/>
      <c r="G105" s="147"/>
      <c r="H105" s="154"/>
      <c r="I105" s="154"/>
      <c r="J105" s="156"/>
      <c r="K105" s="154"/>
      <c r="L105" s="154"/>
      <c r="M105" s="150"/>
      <c r="N105" s="156"/>
      <c r="O105" s="156"/>
      <c r="P105" s="150"/>
      <c r="Q105" s="157"/>
      <c r="R105" s="157"/>
      <c r="S105" s="150"/>
      <c r="T105" s="154"/>
      <c r="U105" s="154"/>
      <c r="V105" s="158"/>
      <c r="W105" s="154"/>
      <c r="X105" s="154"/>
      <c r="Y105" s="158"/>
      <c r="Z105" s="154"/>
      <c r="AA105" s="154"/>
      <c r="AB105" s="150"/>
      <c r="AC105" s="154"/>
      <c r="AD105" s="154"/>
      <c r="AE105" s="150"/>
      <c r="AF105" s="154"/>
      <c r="AG105" s="154"/>
      <c r="AH105" s="156"/>
      <c r="AI105" s="154"/>
      <c r="AJ105" s="154"/>
      <c r="AK105" s="150"/>
      <c r="AL105" s="154"/>
      <c r="AM105" s="154"/>
      <c r="AN105" s="150"/>
      <c r="AO105" s="159"/>
      <c r="AP105" s="159"/>
      <c r="AQ105" s="150"/>
      <c r="AR105" s="154"/>
      <c r="AS105" s="154"/>
      <c r="AT105" s="150"/>
      <c r="AU105" s="154"/>
      <c r="AV105" s="154"/>
      <c r="AW105" s="150"/>
      <c r="AX105" s="154"/>
      <c r="AY105" s="154"/>
      <c r="AZ105" s="150"/>
      <c r="BA105" s="154"/>
      <c r="BB105" s="154"/>
      <c r="BC105" s="150"/>
      <c r="BD105" s="154"/>
      <c r="BE105" s="154"/>
      <c r="BF105" s="150"/>
      <c r="BG105" s="154"/>
      <c r="BH105" s="154"/>
      <c r="BI105" s="150"/>
      <c r="BJ105" s="154"/>
      <c r="BK105" s="154"/>
      <c r="BL105" s="150"/>
      <c r="BM105" s="154"/>
      <c r="BN105" s="154"/>
      <c r="BO105" s="150"/>
    </row>
    <row r="106" spans="1:67" s="89" customFormat="1" ht="32.25" customHeight="1">
      <c r="A106" s="3"/>
      <c r="B106" s="8" t="s">
        <v>79</v>
      </c>
      <c r="C106" s="13">
        <v>27905000</v>
      </c>
      <c r="D106" s="95"/>
      <c r="E106" s="13"/>
      <c r="F106" s="95"/>
      <c r="G106" s="140">
        <f>E106-C106</f>
        <v>-27905000</v>
      </c>
      <c r="H106" s="64">
        <v>14600700</v>
      </c>
      <c r="I106" s="64"/>
      <c r="J106" s="63">
        <f>I106-H106</f>
        <v>-14600700</v>
      </c>
      <c r="K106" s="15">
        <v>4396700</v>
      </c>
      <c r="L106" s="15"/>
      <c r="M106" s="64">
        <f>L106-K106</f>
        <v>-4396700</v>
      </c>
      <c r="N106" s="63">
        <v>1115700</v>
      </c>
      <c r="O106" s="63"/>
      <c r="P106" s="64">
        <f>O106-N106</f>
        <v>-1115700</v>
      </c>
      <c r="Q106" s="24">
        <v>1115600</v>
      </c>
      <c r="R106" s="24"/>
      <c r="S106" s="64">
        <f>R106-Q106</f>
        <v>-1115600</v>
      </c>
      <c r="T106" s="13">
        <v>1345300</v>
      </c>
      <c r="U106" s="13"/>
      <c r="V106" s="66">
        <f>U106-T106</f>
        <v>-1345300</v>
      </c>
      <c r="W106" s="15"/>
      <c r="X106" s="15"/>
      <c r="Y106" s="66">
        <f>X106-W106</f>
        <v>0</v>
      </c>
      <c r="Z106" s="15">
        <v>1279700</v>
      </c>
      <c r="AA106" s="15"/>
      <c r="AB106" s="64">
        <f>AA106-Z106</f>
        <v>-1279700</v>
      </c>
      <c r="AC106" s="15">
        <v>98500</v>
      </c>
      <c r="AD106" s="15"/>
      <c r="AE106" s="64">
        <f>AD106-AC106</f>
        <v>-98500</v>
      </c>
      <c r="AF106" s="15">
        <v>328200</v>
      </c>
      <c r="AG106" s="15"/>
      <c r="AH106" s="63">
        <f>AG106-AF106</f>
        <v>-328200</v>
      </c>
      <c r="AI106" s="15">
        <v>131300</v>
      </c>
      <c r="AJ106" s="15"/>
      <c r="AK106" s="64">
        <f>AJ106-AI106</f>
        <v>-131300</v>
      </c>
      <c r="AL106" s="15">
        <v>670900</v>
      </c>
      <c r="AM106" s="15"/>
      <c r="AN106" s="64">
        <f>AM106-AL106</f>
        <v>-670900</v>
      </c>
      <c r="AO106" s="27">
        <v>131400</v>
      </c>
      <c r="AP106" s="27"/>
      <c r="AQ106" s="64">
        <f>AP106-AO106</f>
        <v>-131400</v>
      </c>
      <c r="AR106" s="15">
        <v>262500</v>
      </c>
      <c r="AS106" s="15"/>
      <c r="AT106" s="64">
        <f>AS106-AR106</f>
        <v>-262500</v>
      </c>
      <c r="AU106" s="15">
        <v>131300</v>
      </c>
      <c r="AV106" s="15"/>
      <c r="AW106" s="64">
        <f>AV106-AU106</f>
        <v>-131300</v>
      </c>
      <c r="AX106" s="15">
        <v>361000</v>
      </c>
      <c r="AY106" s="15"/>
      <c r="AZ106" s="64">
        <f>AY106-AX106</f>
        <v>-361000</v>
      </c>
      <c r="BA106" s="15">
        <v>393800</v>
      </c>
      <c r="BB106" s="15"/>
      <c r="BC106" s="64">
        <f>BB106-BA106</f>
        <v>-393800</v>
      </c>
      <c r="BD106" s="15">
        <v>262600</v>
      </c>
      <c r="BE106" s="15"/>
      <c r="BF106" s="64">
        <f>BE106-BD106</f>
        <v>-262600</v>
      </c>
      <c r="BG106" s="15"/>
      <c r="BH106" s="15"/>
      <c r="BI106" s="64">
        <f>BH106-BG106</f>
        <v>0</v>
      </c>
      <c r="BJ106" s="15">
        <v>295400</v>
      </c>
      <c r="BK106" s="15"/>
      <c r="BL106" s="64">
        <f>BK106-BJ106</f>
        <v>-295400</v>
      </c>
      <c r="BM106" s="15">
        <v>984400</v>
      </c>
      <c r="BN106" s="15"/>
      <c r="BO106" s="64">
        <f>BN106-BM106</f>
        <v>-984400</v>
      </c>
    </row>
    <row r="107" spans="1:67" s="89" customFormat="1" ht="31.5">
      <c r="A107" s="3"/>
      <c r="B107" s="30" t="s">
        <v>124</v>
      </c>
      <c r="C107" s="13">
        <v>14798800</v>
      </c>
      <c r="D107" s="95"/>
      <c r="E107" s="13"/>
      <c r="F107" s="95"/>
      <c r="G107" s="140">
        <f>E107-C107</f>
        <v>-14798800</v>
      </c>
      <c r="H107" s="13">
        <v>14798800</v>
      </c>
      <c r="I107" s="13"/>
      <c r="J107" s="63">
        <f>I107-H107</f>
        <v>-14798800</v>
      </c>
      <c r="K107" s="15"/>
      <c r="L107" s="15"/>
      <c r="M107" s="64">
        <f>L107-K107</f>
        <v>0</v>
      </c>
      <c r="N107" s="63"/>
      <c r="O107" s="63"/>
      <c r="P107" s="64">
        <f>O107-N107</f>
        <v>0</v>
      </c>
      <c r="Q107" s="24"/>
      <c r="R107" s="24"/>
      <c r="S107" s="64">
        <f>R107-Q107</f>
        <v>0</v>
      </c>
      <c r="T107" s="13"/>
      <c r="U107" s="13"/>
      <c r="V107" s="66">
        <f>U107-T107</f>
        <v>0</v>
      </c>
      <c r="W107" s="15"/>
      <c r="X107" s="15"/>
      <c r="Y107" s="66">
        <f>X107-W107</f>
        <v>0</v>
      </c>
      <c r="Z107" s="15"/>
      <c r="AA107" s="15"/>
      <c r="AB107" s="64">
        <f>AA107-Z107</f>
        <v>0</v>
      </c>
      <c r="AC107" s="15"/>
      <c r="AD107" s="15"/>
      <c r="AE107" s="64">
        <f>AD107-AC107</f>
        <v>0</v>
      </c>
      <c r="AF107" s="15"/>
      <c r="AG107" s="15"/>
      <c r="AH107" s="63">
        <f>AG107-AF107</f>
        <v>0</v>
      </c>
      <c r="AI107" s="15"/>
      <c r="AJ107" s="15"/>
      <c r="AK107" s="64">
        <f>AJ107-AI107</f>
        <v>0</v>
      </c>
      <c r="AL107" s="15"/>
      <c r="AM107" s="15"/>
      <c r="AN107" s="64">
        <f>AM107-AL107</f>
        <v>0</v>
      </c>
      <c r="AO107" s="27"/>
      <c r="AP107" s="27"/>
      <c r="AQ107" s="64">
        <f>AP107-AO107</f>
        <v>0</v>
      </c>
      <c r="AR107" s="15"/>
      <c r="AS107" s="15"/>
      <c r="AT107" s="64">
        <f>AS107-AR107</f>
        <v>0</v>
      </c>
      <c r="AU107" s="15"/>
      <c r="AV107" s="15"/>
      <c r="AW107" s="64">
        <f>AV107-AU107</f>
        <v>0</v>
      </c>
      <c r="AX107" s="15"/>
      <c r="AY107" s="15"/>
      <c r="AZ107" s="64">
        <f>AY107-AX107</f>
        <v>0</v>
      </c>
      <c r="BA107" s="15"/>
      <c r="BB107" s="15"/>
      <c r="BC107" s="64">
        <f>BB107-BA107</f>
        <v>0</v>
      </c>
      <c r="BD107" s="15"/>
      <c r="BE107" s="15"/>
      <c r="BF107" s="64">
        <f>BE107-BD107</f>
        <v>0</v>
      </c>
      <c r="BG107" s="15"/>
      <c r="BH107" s="15"/>
      <c r="BI107" s="64">
        <f>BH107-BG107</f>
        <v>0</v>
      </c>
      <c r="BJ107" s="15"/>
      <c r="BK107" s="15"/>
      <c r="BL107" s="64">
        <f>BK107-BJ107</f>
        <v>0</v>
      </c>
      <c r="BM107" s="15"/>
      <c r="BN107" s="15"/>
      <c r="BO107" s="64">
        <f>BN107-BM107</f>
        <v>0</v>
      </c>
    </row>
    <row r="108" spans="1:67" s="5" customFormat="1" ht="14.25" customHeight="1">
      <c r="A108" s="3"/>
      <c r="B108" s="30"/>
      <c r="C108" s="13"/>
      <c r="D108" s="15"/>
      <c r="E108" s="13"/>
      <c r="F108" s="15"/>
      <c r="G108" s="140">
        <f t="shared" si="41"/>
        <v>0</v>
      </c>
      <c r="H108" s="13"/>
      <c r="I108" s="13"/>
      <c r="J108" s="64">
        <f>I108-H108</f>
        <v>0</v>
      </c>
      <c r="K108" s="15"/>
      <c r="L108" s="15"/>
      <c r="M108" s="64">
        <f t="shared" si="63"/>
        <v>0</v>
      </c>
      <c r="N108" s="15"/>
      <c r="O108" s="15"/>
      <c r="P108" s="64">
        <f t="shared" si="64"/>
        <v>0</v>
      </c>
      <c r="Q108" s="15"/>
      <c r="R108" s="15"/>
      <c r="S108" s="64">
        <f t="shared" si="65"/>
        <v>0</v>
      </c>
      <c r="T108" s="13"/>
      <c r="U108" s="13"/>
      <c r="V108" s="66">
        <f t="shared" si="66"/>
        <v>0</v>
      </c>
      <c r="W108" s="15"/>
      <c r="X108" s="15"/>
      <c r="Y108" s="66">
        <f t="shared" si="67"/>
        <v>0</v>
      </c>
      <c r="Z108" s="15"/>
      <c r="AA108" s="15"/>
      <c r="AB108" s="64">
        <f t="shared" si="68"/>
        <v>0</v>
      </c>
      <c r="AC108" s="15"/>
      <c r="AD108" s="15"/>
      <c r="AE108" s="64">
        <f t="shared" si="69"/>
        <v>0</v>
      </c>
      <c r="AF108" s="15"/>
      <c r="AG108" s="15"/>
      <c r="AH108" s="63">
        <f t="shared" si="70"/>
        <v>0</v>
      </c>
      <c r="AI108" s="15"/>
      <c r="AJ108" s="15"/>
      <c r="AK108" s="64">
        <f t="shared" si="71"/>
        <v>0</v>
      </c>
      <c r="AL108" s="15"/>
      <c r="AM108" s="15"/>
      <c r="AN108" s="64">
        <f t="shared" si="72"/>
        <v>0</v>
      </c>
      <c r="AO108" s="26"/>
      <c r="AP108" s="26"/>
      <c r="AQ108" s="64">
        <f t="shared" si="73"/>
        <v>0</v>
      </c>
      <c r="AR108" s="15"/>
      <c r="AS108" s="15"/>
      <c r="AT108" s="64">
        <f t="shared" si="74"/>
        <v>0</v>
      </c>
      <c r="AU108" s="15"/>
      <c r="AV108" s="15"/>
      <c r="AW108" s="64">
        <f t="shared" si="75"/>
        <v>0</v>
      </c>
      <c r="AX108" s="15"/>
      <c r="AY108" s="15"/>
      <c r="AZ108" s="64">
        <f t="shared" si="76"/>
        <v>0</v>
      </c>
      <c r="BA108" s="15"/>
      <c r="BB108" s="15"/>
      <c r="BC108" s="64">
        <f t="shared" si="77"/>
        <v>0</v>
      </c>
      <c r="BD108" s="15"/>
      <c r="BE108" s="15"/>
      <c r="BF108" s="64">
        <f t="shared" si="78"/>
        <v>0</v>
      </c>
      <c r="BG108" s="15"/>
      <c r="BH108" s="15"/>
      <c r="BI108" s="64">
        <f t="shared" si="79"/>
        <v>0</v>
      </c>
      <c r="BJ108" s="15"/>
      <c r="BK108" s="15"/>
      <c r="BL108" s="64">
        <f t="shared" si="80"/>
        <v>0</v>
      </c>
      <c r="BM108" s="15"/>
      <c r="BN108" s="15"/>
      <c r="BO108" s="64">
        <f t="shared" si="81"/>
        <v>0</v>
      </c>
    </row>
    <row r="109" spans="1:67" s="5" customFormat="1" ht="15.75">
      <c r="A109" s="3"/>
      <c r="B109" s="40"/>
      <c r="C109" s="38"/>
      <c r="D109" s="38"/>
      <c r="E109" s="38"/>
      <c r="F109" s="38"/>
      <c r="G109" s="139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54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</row>
    <row r="110" spans="1:67" s="5" customFormat="1" ht="15.75" hidden="1">
      <c r="A110" s="3"/>
      <c r="B110" s="4"/>
      <c r="C110" s="15"/>
      <c r="D110" s="15"/>
      <c r="E110" s="15"/>
      <c r="F110" s="15"/>
      <c r="G110" s="140">
        <f t="shared" si="41"/>
        <v>0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2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</row>
    <row r="111" spans="1:67" s="5" customFormat="1" ht="15.75" hidden="1">
      <c r="A111" s="3"/>
      <c r="B111" s="4"/>
      <c r="C111" s="15"/>
      <c r="D111" s="15"/>
      <c r="E111" s="15"/>
      <c r="F111" s="15"/>
      <c r="G111" s="140">
        <f aca="true" t="shared" si="82" ref="G111:G128">E111-C111</f>
        <v>0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2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</row>
    <row r="112" spans="1:67" s="5" customFormat="1" ht="15.75" hidden="1">
      <c r="A112" s="3"/>
      <c r="B112" s="4"/>
      <c r="C112" s="15"/>
      <c r="D112" s="15"/>
      <c r="E112" s="15"/>
      <c r="F112" s="15"/>
      <c r="G112" s="140">
        <f t="shared" si="82"/>
        <v>0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2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</row>
    <row r="113" spans="1:67" s="5" customFormat="1" ht="15.75" hidden="1">
      <c r="A113" s="3"/>
      <c r="B113" s="4"/>
      <c r="C113" s="15"/>
      <c r="D113" s="15"/>
      <c r="E113" s="15"/>
      <c r="F113" s="15"/>
      <c r="G113" s="140">
        <f t="shared" si="82"/>
        <v>0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2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</row>
    <row r="114" spans="1:67" s="5" customFormat="1" ht="31.5" hidden="1">
      <c r="A114" s="3"/>
      <c r="B114" s="30" t="s">
        <v>23</v>
      </c>
      <c r="C114" s="15"/>
      <c r="D114" s="15"/>
      <c r="E114" s="15"/>
      <c r="F114" s="15"/>
      <c r="G114" s="140">
        <f t="shared" si="82"/>
        <v>0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2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</row>
    <row r="115" spans="1:68" s="5" customFormat="1" ht="15.75" hidden="1">
      <c r="A115" s="3"/>
      <c r="B115" s="4"/>
      <c r="C115" s="15"/>
      <c r="D115" s="15"/>
      <c r="E115" s="15"/>
      <c r="F115" s="15"/>
      <c r="G115" s="140">
        <f t="shared" si="82"/>
        <v>0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2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/>
    </row>
    <row r="116" spans="1:68" s="5" customFormat="1" ht="15.75" hidden="1">
      <c r="A116" s="3"/>
      <c r="B116" s="4"/>
      <c r="C116" s="15"/>
      <c r="D116" s="15"/>
      <c r="E116" s="15"/>
      <c r="F116" s="15"/>
      <c r="G116" s="140">
        <f t="shared" si="82"/>
        <v>0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2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/>
    </row>
    <row r="117" spans="1:68" s="5" customFormat="1" ht="15.75" hidden="1">
      <c r="A117" s="3"/>
      <c r="B117" s="4"/>
      <c r="C117" s="15"/>
      <c r="D117" s="15"/>
      <c r="E117" s="15"/>
      <c r="F117" s="15"/>
      <c r="G117" s="140">
        <f t="shared" si="82"/>
        <v>0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2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/>
    </row>
    <row r="118" spans="1:68" s="5" customFormat="1" ht="15.75" hidden="1">
      <c r="A118" s="3"/>
      <c r="B118" s="4"/>
      <c r="C118" s="15"/>
      <c r="D118" s="15"/>
      <c r="E118" s="15"/>
      <c r="F118" s="15"/>
      <c r="G118" s="140">
        <f t="shared" si="82"/>
        <v>0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2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/>
    </row>
    <row r="119" spans="1:68" s="5" customFormat="1" ht="15.75" hidden="1">
      <c r="A119" s="3"/>
      <c r="B119" s="4"/>
      <c r="C119" s="15"/>
      <c r="D119" s="15"/>
      <c r="E119" s="15"/>
      <c r="F119" s="15"/>
      <c r="G119" s="140">
        <f t="shared" si="82"/>
        <v>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2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/>
    </row>
    <row r="120" spans="1:68" s="5" customFormat="1" ht="15.75" hidden="1">
      <c r="A120" s="3"/>
      <c r="B120" s="4"/>
      <c r="C120" s="15"/>
      <c r="D120" s="15"/>
      <c r="E120" s="15"/>
      <c r="F120" s="15"/>
      <c r="G120" s="140">
        <f t="shared" si="82"/>
        <v>0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2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/>
    </row>
    <row r="121" spans="1:68" s="5" customFormat="1" ht="15.75" hidden="1">
      <c r="A121" s="3"/>
      <c r="B121" s="4"/>
      <c r="C121" s="15"/>
      <c r="D121" s="15"/>
      <c r="E121" s="15"/>
      <c r="F121" s="15"/>
      <c r="G121" s="140">
        <f t="shared" si="82"/>
        <v>0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2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/>
    </row>
    <row r="122" spans="1:68" s="5" customFormat="1" ht="15.75" hidden="1">
      <c r="A122" s="3"/>
      <c r="B122" s="4"/>
      <c r="C122" s="15"/>
      <c r="D122" s="15"/>
      <c r="E122" s="15"/>
      <c r="F122" s="15"/>
      <c r="G122" s="140">
        <f t="shared" si="82"/>
        <v>0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2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/>
    </row>
    <row r="123" spans="1:68" s="5" customFormat="1" ht="15.75" hidden="1">
      <c r="A123" s="3"/>
      <c r="B123" s="4"/>
      <c r="C123" s="15"/>
      <c r="D123" s="15"/>
      <c r="E123" s="15"/>
      <c r="F123" s="15"/>
      <c r="G123" s="140">
        <f t="shared" si="82"/>
        <v>0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2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/>
    </row>
    <row r="124" spans="1:68" s="5" customFormat="1" ht="15.75" hidden="1">
      <c r="A124" s="3"/>
      <c r="B124" s="40"/>
      <c r="C124" s="53"/>
      <c r="D124" s="53"/>
      <c r="E124" s="53"/>
      <c r="F124" s="53"/>
      <c r="G124" s="140">
        <f t="shared" si="82"/>
        <v>0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54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/>
    </row>
    <row r="125" spans="1:68" s="5" customFormat="1" ht="18" customHeight="1">
      <c r="A125" s="3"/>
      <c r="B125" s="55" t="s">
        <v>29</v>
      </c>
      <c r="C125" s="21">
        <v>516634504</v>
      </c>
      <c r="D125" s="21">
        <v>127258504</v>
      </c>
      <c r="E125" s="21">
        <f>SUM(E126:E128)</f>
        <v>561900096</v>
      </c>
      <c r="F125" s="21">
        <f>SUM(F126:F128)</f>
        <v>150705096</v>
      </c>
      <c r="G125" s="108">
        <f t="shared" si="82"/>
        <v>45265592</v>
      </c>
      <c r="H125" s="21">
        <f>SUM(H126:H146)</f>
        <v>0</v>
      </c>
      <c r="I125" s="21">
        <f>SUM(I126:I128)</f>
        <v>0</v>
      </c>
      <c r="J125" s="70">
        <f>I125-H125</f>
        <v>0</v>
      </c>
      <c r="K125" s="21">
        <f>SUM(K126:K128)</f>
        <v>0</v>
      </c>
      <c r="L125" s="21">
        <f>SUM(L126:L128)</f>
        <v>0</v>
      </c>
      <c r="M125" s="67">
        <f>L125-K125</f>
        <v>0</v>
      </c>
      <c r="N125" s="21">
        <f>SUM(N126:N128)</f>
        <v>5688000</v>
      </c>
      <c r="O125" s="21">
        <f>SUM(O126:O128)</f>
        <v>0</v>
      </c>
      <c r="P125" s="80">
        <f>O125-N125</f>
        <v>-5688000</v>
      </c>
      <c r="Q125" s="57">
        <f>SUM(Q126:Q128)</f>
        <v>27603000</v>
      </c>
      <c r="R125" s="57">
        <f>SUM(R126:R128)</f>
        <v>31445000</v>
      </c>
      <c r="S125" s="79">
        <f>R125-Q125</f>
        <v>3842000</v>
      </c>
      <c r="T125" s="21">
        <f>SUM(T126:T128)</f>
        <v>43621000</v>
      </c>
      <c r="U125" s="21">
        <f>SUM(U126:U128)</f>
        <v>41633000</v>
      </c>
      <c r="V125" s="79">
        <f>U125-T125</f>
        <v>-1988000</v>
      </c>
      <c r="W125" s="21">
        <f>SUM(W126:W128)</f>
        <v>42503000</v>
      </c>
      <c r="X125" s="21">
        <f>SUM(X126:X128)</f>
        <v>42580000</v>
      </c>
      <c r="Y125" s="70">
        <f>X125-W125</f>
        <v>77000</v>
      </c>
      <c r="Z125" s="21">
        <f>SUM(Z126:Z128)</f>
        <v>62418000</v>
      </c>
      <c r="AA125" s="21">
        <f>SUM(AA126:AA128)</f>
        <v>62854000</v>
      </c>
      <c r="AB125" s="79">
        <f>AA125-Z125</f>
        <v>436000</v>
      </c>
      <c r="AC125" s="21">
        <f>SUM(AC126:AC128)</f>
        <v>15433000</v>
      </c>
      <c r="AD125" s="21">
        <f>SUM(AD126:AD128)</f>
        <v>16034000</v>
      </c>
      <c r="AE125" s="79">
        <f>AD125-AC125</f>
        <v>601000</v>
      </c>
      <c r="AF125" s="21">
        <f>SUM(AF126:AF128)</f>
        <v>19092000</v>
      </c>
      <c r="AG125" s="21">
        <f>SUM(AG126:AG128)</f>
        <v>22466000</v>
      </c>
      <c r="AH125" s="72">
        <f>AG125-AF125</f>
        <v>3374000</v>
      </c>
      <c r="AI125" s="21">
        <f>SUM(AI126:AI128)</f>
        <v>8330000</v>
      </c>
      <c r="AJ125" s="21">
        <f>SUM(AJ126:AJ128)</f>
        <v>10386000</v>
      </c>
      <c r="AK125" s="72">
        <f>AJ125-AI125</f>
        <v>2056000</v>
      </c>
      <c r="AL125" s="14">
        <f>SUM(AL126:AL128)</f>
        <v>24410000</v>
      </c>
      <c r="AM125" s="14">
        <f>SUM(AM126:AM128)</f>
        <v>26560000</v>
      </c>
      <c r="AN125" s="79">
        <f>AM125-AL125</f>
        <v>2150000</v>
      </c>
      <c r="AO125" s="21">
        <f>SUM(AO126:AO128)</f>
        <v>31705000</v>
      </c>
      <c r="AP125" s="21">
        <f>SUM(AP126:AP128)</f>
        <v>32134000</v>
      </c>
      <c r="AQ125" s="70">
        <f>AP125-AO125</f>
        <v>429000</v>
      </c>
      <c r="AR125" s="14">
        <f>SUM(AR126:AR128)</f>
        <v>17991000</v>
      </c>
      <c r="AS125" s="14">
        <f>SUM(AS126:AS128)</f>
        <v>22034000</v>
      </c>
      <c r="AT125" s="79">
        <f>AS125-AR125</f>
        <v>4043000</v>
      </c>
      <c r="AU125" s="21">
        <f>SUM(AU126:AU128)</f>
        <v>16196000</v>
      </c>
      <c r="AV125" s="21">
        <f>SUM(AV126:AV128)</f>
        <v>17470000</v>
      </c>
      <c r="AW125" s="67">
        <f>AV125-AU125</f>
        <v>1274000</v>
      </c>
      <c r="AX125" s="21">
        <f>SUM(AX126:AX128)</f>
        <v>22315000</v>
      </c>
      <c r="AY125" s="21">
        <f>SUM(AY126:AY128)</f>
        <v>24696000</v>
      </c>
      <c r="AZ125" s="72">
        <f>AY125-AX125</f>
        <v>2381000</v>
      </c>
      <c r="BA125" s="14">
        <f>SUM(BA126:BA128)</f>
        <v>10940000</v>
      </c>
      <c r="BB125" s="14">
        <f>SUM(BB126:BB128)</f>
        <v>12250000</v>
      </c>
      <c r="BC125" s="72">
        <f>BB125-BA125</f>
        <v>1310000</v>
      </c>
      <c r="BD125" s="21">
        <f>SUM(BD126:BD128)</f>
        <v>22287000</v>
      </c>
      <c r="BE125" s="21">
        <f>SUM(BE126:BE128)</f>
        <v>23191000</v>
      </c>
      <c r="BF125" s="72">
        <f>BE125-BD125</f>
        <v>904000</v>
      </c>
      <c r="BG125" s="21">
        <f>SUM(BG126:BG128)</f>
        <v>0</v>
      </c>
      <c r="BH125" s="21">
        <f>SUM(BH126:BH128)</f>
        <v>0</v>
      </c>
      <c r="BI125" s="74">
        <f>BH125-BG125</f>
        <v>0</v>
      </c>
      <c r="BJ125" s="21">
        <f>SUM(BJ126:BJ128)</f>
        <v>24532000</v>
      </c>
      <c r="BK125" s="21">
        <f>SUM(BK126:BK128)</f>
        <v>25462000</v>
      </c>
      <c r="BL125" s="72">
        <f>BK125-BJ125</f>
        <v>930000</v>
      </c>
      <c r="BM125" s="14">
        <f>SUM(BM126:BM128)</f>
        <v>0</v>
      </c>
      <c r="BN125" s="14">
        <f>SUM(BN126:BN128)</f>
        <v>0</v>
      </c>
      <c r="BO125" s="70">
        <f>BN125-BM125</f>
        <v>0</v>
      </c>
      <c r="BP125"/>
    </row>
    <row r="126" spans="1:68" s="89" customFormat="1" ht="31.5" customHeight="1">
      <c r="A126" s="3"/>
      <c r="B126" s="9" t="s">
        <v>125</v>
      </c>
      <c r="C126" s="13"/>
      <c r="D126" s="13"/>
      <c r="E126" s="13">
        <v>31536000</v>
      </c>
      <c r="F126" s="13">
        <v>31536000</v>
      </c>
      <c r="G126" s="140"/>
      <c r="H126" s="15"/>
      <c r="I126" s="15"/>
      <c r="J126" s="63"/>
      <c r="K126" s="15"/>
      <c r="L126" s="15"/>
      <c r="M126" s="64"/>
      <c r="N126" s="15"/>
      <c r="O126" s="15"/>
      <c r="P126" s="93"/>
      <c r="Q126" s="24"/>
      <c r="R126" s="24"/>
      <c r="S126" s="76"/>
      <c r="T126" s="15"/>
      <c r="U126" s="15"/>
      <c r="V126" s="76"/>
      <c r="W126" s="15"/>
      <c r="X126" s="15"/>
      <c r="Y126" s="63"/>
      <c r="Z126" s="15"/>
      <c r="AA126" s="15"/>
      <c r="AB126" s="76"/>
      <c r="AC126" s="15"/>
      <c r="AD126" s="15"/>
      <c r="AE126" s="76"/>
      <c r="AF126" s="15"/>
      <c r="AG126" s="15"/>
      <c r="AH126" s="73"/>
      <c r="AI126" s="15"/>
      <c r="AJ126" s="15"/>
      <c r="AK126" s="73"/>
      <c r="AL126" s="15"/>
      <c r="AM126" s="15"/>
      <c r="AN126" s="76"/>
      <c r="AO126" s="15"/>
      <c r="AP126" s="15"/>
      <c r="AQ126" s="63"/>
      <c r="AR126" s="15"/>
      <c r="AS126" s="15"/>
      <c r="AT126" s="76"/>
      <c r="AU126" s="15"/>
      <c r="AV126" s="15"/>
      <c r="AW126" s="64"/>
      <c r="AX126" s="15"/>
      <c r="AY126" s="15"/>
      <c r="AZ126" s="73"/>
      <c r="BA126" s="15"/>
      <c r="BB126" s="15"/>
      <c r="BC126" s="73"/>
      <c r="BD126" s="15"/>
      <c r="BE126" s="15"/>
      <c r="BF126" s="73"/>
      <c r="BG126" s="15"/>
      <c r="BH126" s="15"/>
      <c r="BI126" s="75"/>
      <c r="BJ126" s="15"/>
      <c r="BK126" s="15"/>
      <c r="BL126" s="73"/>
      <c r="BM126" s="15"/>
      <c r="BN126" s="15"/>
      <c r="BO126" s="63"/>
      <c r="BP126" s="92"/>
    </row>
    <row r="127" spans="1:68" s="89" customFormat="1" ht="31.5" customHeight="1">
      <c r="A127" s="3"/>
      <c r="B127" s="9" t="s">
        <v>126</v>
      </c>
      <c r="C127" s="13">
        <v>389376000</v>
      </c>
      <c r="D127" s="13"/>
      <c r="E127" s="13">
        <v>411195000</v>
      </c>
      <c r="F127" s="13"/>
      <c r="G127" s="140">
        <f>E127-C127</f>
        <v>21819000</v>
      </c>
      <c r="H127" s="15"/>
      <c r="I127" s="15"/>
      <c r="J127" s="63">
        <f>I127-H127</f>
        <v>0</v>
      </c>
      <c r="K127" s="15"/>
      <c r="L127" s="15"/>
      <c r="M127" s="64">
        <f>L127-K127</f>
        <v>0</v>
      </c>
      <c r="N127" s="15">
        <v>5688000</v>
      </c>
      <c r="O127" s="15"/>
      <c r="P127" s="93">
        <f>O127-N127</f>
        <v>-5688000</v>
      </c>
      <c r="Q127" s="24">
        <v>27603000</v>
      </c>
      <c r="R127" s="24">
        <v>31445000</v>
      </c>
      <c r="S127" s="76">
        <f>R127-Q127</f>
        <v>3842000</v>
      </c>
      <c r="T127" s="15">
        <v>43621000</v>
      </c>
      <c r="U127" s="15">
        <v>41633000</v>
      </c>
      <c r="V127" s="76">
        <f>U127-T127</f>
        <v>-1988000</v>
      </c>
      <c r="W127" s="15">
        <v>42503000</v>
      </c>
      <c r="X127" s="15">
        <v>42580000</v>
      </c>
      <c r="Y127" s="63">
        <f>X127-W127</f>
        <v>77000</v>
      </c>
      <c r="Z127" s="15">
        <v>62418000</v>
      </c>
      <c r="AA127" s="15">
        <v>62854000</v>
      </c>
      <c r="AB127" s="76">
        <f>AA127-Z127</f>
        <v>436000</v>
      </c>
      <c r="AC127" s="15">
        <v>15433000</v>
      </c>
      <c r="AD127" s="15">
        <v>16034000</v>
      </c>
      <c r="AE127" s="76">
        <f>AD127-AC127</f>
        <v>601000</v>
      </c>
      <c r="AF127" s="15">
        <v>19092000</v>
      </c>
      <c r="AG127" s="15">
        <v>22466000</v>
      </c>
      <c r="AH127" s="73">
        <f>AG127-AF127</f>
        <v>3374000</v>
      </c>
      <c r="AI127" s="15">
        <v>8330000</v>
      </c>
      <c r="AJ127" s="15">
        <v>10386000</v>
      </c>
      <c r="AK127" s="73">
        <f>AJ127-AI127</f>
        <v>2056000</v>
      </c>
      <c r="AL127" s="15">
        <v>24410000</v>
      </c>
      <c r="AM127" s="15">
        <v>26560000</v>
      </c>
      <c r="AN127" s="76">
        <f>AM127-AL127</f>
        <v>2150000</v>
      </c>
      <c r="AO127" s="15">
        <v>31705000</v>
      </c>
      <c r="AP127" s="15">
        <v>32134000</v>
      </c>
      <c r="AQ127" s="63">
        <f>AP127-AO127</f>
        <v>429000</v>
      </c>
      <c r="AR127" s="15">
        <v>17991000</v>
      </c>
      <c r="AS127" s="15">
        <v>22034000</v>
      </c>
      <c r="AT127" s="76">
        <f>AS127-AR127</f>
        <v>4043000</v>
      </c>
      <c r="AU127" s="15">
        <v>16196000</v>
      </c>
      <c r="AV127" s="15">
        <v>17470000</v>
      </c>
      <c r="AW127" s="64">
        <f>AV127-AU127</f>
        <v>1274000</v>
      </c>
      <c r="AX127" s="15">
        <v>22315000</v>
      </c>
      <c r="AY127" s="15">
        <v>24696000</v>
      </c>
      <c r="AZ127" s="73">
        <f>AY127-AX127</f>
        <v>2381000</v>
      </c>
      <c r="BA127" s="15">
        <v>10940000</v>
      </c>
      <c r="BB127" s="15">
        <v>12250000</v>
      </c>
      <c r="BC127" s="73">
        <f>BB127-BA127</f>
        <v>1310000</v>
      </c>
      <c r="BD127" s="15">
        <v>22287000</v>
      </c>
      <c r="BE127" s="15">
        <v>23191000</v>
      </c>
      <c r="BF127" s="73">
        <f>BE127-BD127</f>
        <v>904000</v>
      </c>
      <c r="BG127" s="15"/>
      <c r="BH127" s="15"/>
      <c r="BI127" s="75">
        <f>BH127-BG127</f>
        <v>0</v>
      </c>
      <c r="BJ127" s="15">
        <v>24532000</v>
      </c>
      <c r="BK127" s="15">
        <v>25462000</v>
      </c>
      <c r="BL127" s="73">
        <f>BK127-BJ127</f>
        <v>930000</v>
      </c>
      <c r="BM127" s="15"/>
      <c r="BN127" s="15"/>
      <c r="BO127" s="63">
        <f>BN127-BM127</f>
        <v>0</v>
      </c>
      <c r="BP127" s="92"/>
    </row>
    <row r="128" spans="1:68" s="89" customFormat="1" ht="31.5" customHeight="1">
      <c r="A128" s="3"/>
      <c r="B128" s="9" t="s">
        <v>127</v>
      </c>
      <c r="C128" s="15">
        <v>127258504</v>
      </c>
      <c r="D128" s="15">
        <v>127258504</v>
      </c>
      <c r="E128" s="15">
        <v>119169096</v>
      </c>
      <c r="F128" s="15">
        <v>119169096</v>
      </c>
      <c r="G128" s="140">
        <f t="shared" si="82"/>
        <v>-8089408</v>
      </c>
      <c r="H128" s="15"/>
      <c r="I128" s="15"/>
      <c r="J128" s="63">
        <f>I128-H128</f>
        <v>0</v>
      </c>
      <c r="K128" s="15"/>
      <c r="L128" s="15"/>
      <c r="M128" s="64">
        <f>L128-K128</f>
        <v>0</v>
      </c>
      <c r="N128" s="15"/>
      <c r="O128" s="15"/>
      <c r="P128" s="71">
        <f>O128-N128</f>
        <v>0</v>
      </c>
      <c r="Q128" s="15"/>
      <c r="R128" s="15"/>
      <c r="S128" s="76">
        <f>R128-Q128</f>
        <v>0</v>
      </c>
      <c r="T128" s="15"/>
      <c r="U128" s="15"/>
      <c r="V128" s="76">
        <f>U128-T128</f>
        <v>0</v>
      </c>
      <c r="W128" s="15"/>
      <c r="X128" s="15"/>
      <c r="Y128" s="63">
        <f>X128-W128</f>
        <v>0</v>
      </c>
      <c r="Z128" s="15"/>
      <c r="AA128" s="15"/>
      <c r="AB128" s="76">
        <f>AA128-Z128</f>
        <v>0</v>
      </c>
      <c r="AC128" s="15"/>
      <c r="AD128" s="15"/>
      <c r="AE128" s="76">
        <f>AD128-AC128</f>
        <v>0</v>
      </c>
      <c r="AF128" s="15"/>
      <c r="AG128" s="15"/>
      <c r="AH128" s="73">
        <f>AG128-AF128</f>
        <v>0</v>
      </c>
      <c r="AI128" s="15"/>
      <c r="AJ128" s="15"/>
      <c r="AK128" s="73">
        <f>AJ128-AI128</f>
        <v>0</v>
      </c>
      <c r="AL128" s="15"/>
      <c r="AM128" s="15"/>
      <c r="AN128" s="76">
        <f>AM128-AL128</f>
        <v>0</v>
      </c>
      <c r="AO128" s="15"/>
      <c r="AP128" s="15"/>
      <c r="AQ128" s="63">
        <f>AP128-AO128</f>
        <v>0</v>
      </c>
      <c r="AR128" s="15"/>
      <c r="AS128" s="15"/>
      <c r="AT128" s="76">
        <f>AS128-AR128</f>
        <v>0</v>
      </c>
      <c r="AU128" s="15"/>
      <c r="AV128" s="15"/>
      <c r="AW128" s="64">
        <f>AV128-AU128</f>
        <v>0</v>
      </c>
      <c r="AX128" s="15"/>
      <c r="AY128" s="15"/>
      <c r="AZ128" s="73">
        <f>AY128-AX128</f>
        <v>0</v>
      </c>
      <c r="BA128" s="15"/>
      <c r="BB128" s="15"/>
      <c r="BC128" s="73">
        <f>BB128-BA128</f>
        <v>0</v>
      </c>
      <c r="BD128" s="15"/>
      <c r="BE128" s="15"/>
      <c r="BF128" s="73">
        <f>BE128-BD128</f>
        <v>0</v>
      </c>
      <c r="BG128" s="90"/>
      <c r="BH128" s="90"/>
      <c r="BI128" s="75">
        <f>BH128-BG128</f>
        <v>0</v>
      </c>
      <c r="BJ128" s="15"/>
      <c r="BK128" s="15"/>
      <c r="BL128" s="73">
        <f>BK128-BJ128</f>
        <v>0</v>
      </c>
      <c r="BM128" s="15"/>
      <c r="BN128" s="15"/>
      <c r="BO128" s="63">
        <f>BN128-BM128</f>
        <v>0</v>
      </c>
      <c r="BP128" s="92"/>
    </row>
    <row r="129" spans="1:68" s="5" customFormat="1" ht="15.75">
      <c r="A129" s="3"/>
      <c r="B129" s="9"/>
      <c r="C129" s="15"/>
      <c r="D129" s="94"/>
      <c r="E129" s="95"/>
      <c r="F129" s="59"/>
      <c r="G129" s="64">
        <f>E129-C129</f>
        <v>0</v>
      </c>
      <c r="H129" s="15"/>
      <c r="I129" s="15"/>
      <c r="J129" s="63">
        <f>I129-H129</f>
        <v>0</v>
      </c>
      <c r="K129" s="15"/>
      <c r="L129" s="15"/>
      <c r="M129" s="64">
        <f>L129-K129</f>
        <v>0</v>
      </c>
      <c r="N129" s="15"/>
      <c r="O129" s="15"/>
      <c r="P129" s="71">
        <f>O129-N129</f>
        <v>0</v>
      </c>
      <c r="Q129" s="24"/>
      <c r="R129" s="15"/>
      <c r="S129" s="76">
        <f>R129-Q129</f>
        <v>0</v>
      </c>
      <c r="T129" s="24"/>
      <c r="U129" s="15"/>
      <c r="V129" s="76">
        <f>U129-T129</f>
        <v>0</v>
      </c>
      <c r="W129" s="15"/>
      <c r="X129" s="15"/>
      <c r="Y129" s="63">
        <f>X129-W129</f>
        <v>0</v>
      </c>
      <c r="Z129" s="15"/>
      <c r="AA129" s="15"/>
      <c r="AB129" s="76">
        <f>AA129-Z129</f>
        <v>0</v>
      </c>
      <c r="AC129" s="15"/>
      <c r="AD129" s="15"/>
      <c r="AE129" s="76">
        <f>AD129-AC129</f>
        <v>0</v>
      </c>
      <c r="AF129" s="15"/>
      <c r="AG129" s="15"/>
      <c r="AH129" s="73">
        <f>AG129-AF129</f>
        <v>0</v>
      </c>
      <c r="AI129" s="15"/>
      <c r="AJ129" s="15"/>
      <c r="AK129" s="73">
        <f>AJ129-AI129</f>
        <v>0</v>
      </c>
      <c r="AL129" s="15"/>
      <c r="AM129" s="15"/>
      <c r="AN129" s="76">
        <f>AM129-AL129</f>
        <v>0</v>
      </c>
      <c r="AO129" s="15"/>
      <c r="AP129" s="15"/>
      <c r="AQ129" s="63">
        <f>AP129-AO129</f>
        <v>0</v>
      </c>
      <c r="AR129" s="15"/>
      <c r="AS129" s="15"/>
      <c r="AT129" s="76">
        <f>AS129-AR129</f>
        <v>0</v>
      </c>
      <c r="AU129" s="15"/>
      <c r="AV129" s="15"/>
      <c r="AW129" s="64">
        <f>AV129-AU129</f>
        <v>0</v>
      </c>
      <c r="AX129" s="15"/>
      <c r="AY129" s="15"/>
      <c r="AZ129" s="15"/>
      <c r="BA129" s="15"/>
      <c r="BB129" s="15"/>
      <c r="BC129" s="73">
        <f>BB129-BA129</f>
        <v>0</v>
      </c>
      <c r="BD129" s="15"/>
      <c r="BE129" s="15"/>
      <c r="BF129" s="73">
        <f>BE129-BD129</f>
        <v>0</v>
      </c>
      <c r="BG129" s="26"/>
      <c r="BH129" s="26"/>
      <c r="BI129" s="75">
        <f>BH129-BG129</f>
        <v>0</v>
      </c>
      <c r="BJ129" s="15"/>
      <c r="BK129" s="15"/>
      <c r="BL129" s="73">
        <f>BK129-BJ129</f>
        <v>0</v>
      </c>
      <c r="BM129" s="15"/>
      <c r="BN129" s="15"/>
      <c r="BO129" s="63">
        <f>BN129-BM129</f>
        <v>0</v>
      </c>
      <c r="BP129"/>
    </row>
    <row r="130" ht="0.75" customHeight="1"/>
  </sheetData>
  <sheetProtection/>
  <mergeCells count="23">
    <mergeCell ref="A1:A2"/>
    <mergeCell ref="B1:B2"/>
    <mergeCell ref="C1:E1"/>
    <mergeCell ref="H1:J1"/>
    <mergeCell ref="K1:M1"/>
    <mergeCell ref="N1:P1"/>
    <mergeCell ref="AI1:AK1"/>
    <mergeCell ref="AL1:AN1"/>
    <mergeCell ref="AO1:AQ1"/>
    <mergeCell ref="AR1:AT1"/>
    <mergeCell ref="BM1:BO1"/>
    <mergeCell ref="AX1:AZ1"/>
    <mergeCell ref="Q1:S1"/>
    <mergeCell ref="T1:V1"/>
    <mergeCell ref="W1:Y1"/>
    <mergeCell ref="Z1:AB1"/>
    <mergeCell ref="AC1:AE1"/>
    <mergeCell ref="AF1:AH1"/>
    <mergeCell ref="BA1:BC1"/>
    <mergeCell ref="BD1:BF1"/>
    <mergeCell ref="BG1:BI1"/>
    <mergeCell ref="BJ1:BL1"/>
    <mergeCell ref="AU1:AW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2018-11-12T13:40:28Z</dcterms:modified>
  <cp:category/>
  <cp:version/>
  <cp:contentType/>
  <cp:contentStatus/>
</cp:coreProperties>
</file>