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15" windowWidth="13965" windowHeight="11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  <definedName name="_xlnm.Print_Area" localSheetId="0">'Лист1'!$A$1:$G$116</definedName>
  </definedNames>
  <calcPr fullCalcOnLoad="1"/>
</workbook>
</file>

<file path=xl/sharedStrings.xml><?xml version="1.0" encoding="utf-8"?>
<sst xmlns="http://schemas.openxmlformats.org/spreadsheetml/2006/main" count="119" uniqueCount="119">
  <si>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</si>
  <si>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</si>
  <si>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</si>
  <si>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</si>
  <si>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</si>
  <si>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</si>
  <si>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</si>
  <si>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</si>
  <si>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</si>
  <si>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</si>
  <si>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</si>
  <si>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</si>
  <si>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</si>
  <si>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</si>
  <si>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</si>
  <si>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</si>
  <si>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</si>
  <si>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</si>
  <si>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</si>
  <si>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</si>
  <si>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</si>
  <si>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</si>
  <si>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</si>
  <si>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</si>
  <si>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</si>
  <si>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</si>
  <si>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</si>
  <si>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</si>
  <si>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</si>
  <si>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</si>
  <si>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</si>
  <si>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</si>
  <si>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</si>
  <si>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</si>
  <si>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</si>
  <si>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</si>
  <si>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</si>
  <si>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</si>
  <si>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</si>
  <si>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</si>
  <si>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</si>
  <si>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</si>
  <si>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</si>
  <si>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</si>
  <si>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</si>
  <si>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</si>
  <si>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</si>
  <si>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</si>
  <si>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</si>
  <si>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</si>
  <si>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</si>
  <si>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</si>
  <si>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</si>
  <si>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</si>
  <si>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</si>
  <si>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</si>
  <si>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</si>
  <si>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</si>
  <si>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</si>
  <si>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</si>
  <si>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</si>
  <si>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</si>
  <si>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</si>
  <si>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</si>
  <si>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</si>
  <si>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</si>
  <si>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</si>
  <si>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</si>
  <si>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</si>
  <si>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</si>
  <si>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</si>
  <si>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</si>
  <si>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</si>
  <si>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</si>
  <si>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</si>
  <si>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подготовку управленческих кадров для организаций народного хозяйства РФ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</si>
  <si>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</si>
  <si>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</si>
  <si>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</si>
  <si>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</si>
  <si>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Субсидии бюджетам субъектов РФ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РФ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</si>
  <si>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</si>
  <si>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развитие национально-региональной системы независимой оценки качества общего образования</t>
  </si>
  <si>
    <t>Субсидии бюджетам субъектов РФ на формирование современных управленческих и организационно-экономических механизмов в системе дополнительного образования детей в субъектах РФ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</si>
  <si>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</si>
  <si>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реализацию мероприятий по устойчивому развитию сельских территорий</t>
  </si>
  <si>
    <t>Субсидии бюджетам субъектов РФ на повышение продуктивности в молочном скотоводстве</t>
  </si>
  <si>
    <t xml:space="preserve">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РФ 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</si>
  <si>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</si>
  <si>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Межбюджетные трансферты, передаваемые бюджетам субъектов РФ на реализацию мероприятий по подготовке и проведению чемпионата мира по футболу в 2018 году в РФ в целях строительства и/или реконструкции спортивных объектов, а также развития метрополитенов в г. Санкт-Петербурге и г. Нижнем Новгороде
</t>
  </si>
  <si>
    <t>Субсидии бюджетам субъектов РФ на мероприятия по стимулированию программ развития жилищного строительства субъектов РФ</t>
  </si>
  <si>
    <t>Субсидии бюджетам субъектов Р на реализацию мероприятий по обеспечению жильем молодых семей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</si>
  <si>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</si>
  <si>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</si>
  <si>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мероприятия в области обращения с отходами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</si>
  <si>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12.01.1995 № 5-ФЗ "О ветеранах"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</si>
  <si>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24.11.1995 №181-ФЗ "О социальной защите инвалидов в Российской Федерации"</t>
  </si>
  <si>
    <t>Субвенции бюджетам субъектов РФ на выполнение полномочий РФ по осуществлению ежемесячной выплаты в связи с рождением (усыновлением ) первого ребенка</t>
  </si>
  <si>
    <t>Дотации бюджетам субъектов РФ на поддержку мер по обеспечению сбалансированности бюджетов</t>
  </si>
  <si>
    <t xml:space="preserve">Субсидии бюджетам субъектов РФ на социальную поддержку Героев Социалистического Труда, Героев Труда </t>
  </si>
  <si>
    <t>Субсидии бюджетам субъектов РФ на софинансирование государственных программ субъектов РФ, содержащих мероприятия по развитию материально-технической базы детских поликлиник и детских поликлинических отделений медицинских организаций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</si>
  <si>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</si>
  <si>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Межбюджетные трансферты, передаваемые бюджетам субъектов РФ, за счет средств резервного фонда Правительства РФ</t>
  </si>
  <si>
    <t>Межбюджетные трансферты, передаваемые бюджетам субъектов РФ, за счет средств резервного фонда Президента РФ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</si>
  <si>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</si>
  <si>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</si>
  <si>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Дотации бюджетам субъектов РФ в целях стимулирования роста налогового потенциала по налогу на прибыль организаций</t>
  </si>
  <si>
    <t>Субсидии бюджетам субъектов РФ на софинансирование социальных программ субъектов РФ,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</si>
  <si>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Прочие межбюджетные трансферты, передаваемые бюджетам субъектов РФ</t>
  </si>
  <si>
    <t>Межбюджетные трансферты, передаваемые бюджету Ярославской области на сохранение объекта культурного наследия федерального значения "Церковь Богоявления на Острове" в д. Хопылево Рыбинского района Ярославской области</t>
  </si>
  <si>
    <t>Проект на 2018 год</t>
  </si>
  <si>
    <t>План на 2018 г. (от 03.10.2018)</t>
  </si>
  <si>
    <t>Проект на 2019 год</t>
  </si>
  <si>
    <t>Субсидии бюджетам бюджетной системы РФ (межбюдж. субсидии)</t>
  </si>
  <si>
    <t>Административные платежи и сборы</t>
  </si>
  <si>
    <t>Проек в редакции поправок</t>
  </si>
  <si>
    <t>∆</t>
  </si>
  <si>
    <t>Дотации бюджетам субъектов РФ на частичную компенсацию дополнительных расходов на повышение оплаты труда работников бюджетной сферы и иные цели</t>
  </si>
  <si>
    <t>Доходы областного бюджета в проекте на 2019 год с учетом поправок Губернатора области (руб.)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</si>
</sst>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_ ;[Red]\-#,##0.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3" fillId="0" borderId="10" xfId="0" applyNumberFormat="1" applyFont="1" applyBorder="1" applyAlignment="1">
      <alignment horizontal="center" vertical="center" wrapText="1"/>
    </xf>
    <xf numFmtId="0" fontId="43" fillId="0" borderId="11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3" fillId="0" borderId="12" xfId="0" applyNumberFormat="1" applyFont="1" applyBorder="1" applyAlignment="1">
      <alignment vertical="center" wrapText="1"/>
    </xf>
    <xf numFmtId="0" fontId="44" fillId="0" borderId="12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3" fontId="44" fillId="0" borderId="10" xfId="0" applyNumberFormat="1" applyFont="1" applyBorder="1" applyAlignment="1">
      <alignment vertical="center"/>
    </xf>
    <xf numFmtId="0" fontId="45" fillId="0" borderId="12" xfId="0" applyNumberFormat="1" applyFont="1" applyBorder="1" applyAlignment="1">
      <alignment vertical="center" wrapText="1"/>
    </xf>
    <xf numFmtId="0" fontId="46" fillId="0" borderId="12" xfId="0" applyNumberFormat="1" applyFont="1" applyBorder="1" applyAlignment="1">
      <alignment vertical="center" wrapText="1"/>
    </xf>
    <xf numFmtId="3" fontId="45" fillId="0" borderId="10" xfId="0" applyNumberFormat="1" applyFont="1" applyBorder="1" applyAlignment="1">
      <alignment horizontal="right" vertical="center" wrapText="1"/>
    </xf>
    <xf numFmtId="0" fontId="44" fillId="0" borderId="12" xfId="0" applyFont="1" applyBorder="1" applyAlignment="1">
      <alignment wrapText="1"/>
    </xf>
    <xf numFmtId="172" fontId="43" fillId="0" borderId="10" xfId="0" applyNumberFormat="1" applyFont="1" applyBorder="1" applyAlignment="1">
      <alignment horizontal="right" vertical="center" wrapText="1"/>
    </xf>
    <xf numFmtId="172" fontId="44" fillId="0" borderId="10" xfId="0" applyNumberFormat="1" applyFont="1" applyBorder="1" applyAlignment="1">
      <alignment horizontal="right" vertical="center" wrapText="1"/>
    </xf>
    <xf numFmtId="172" fontId="45" fillId="0" borderId="10" xfId="0" applyNumberFormat="1" applyFont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horizontal="right" vertical="center"/>
    </xf>
    <xf numFmtId="3" fontId="2" fillId="34" borderId="13" xfId="0" applyNumberFormat="1" applyFont="1" applyFill="1" applyBorder="1" applyAlignment="1">
      <alignment horizontal="right" vertical="center"/>
    </xf>
    <xf numFmtId="3" fontId="44" fillId="34" borderId="10" xfId="0" applyNumberFormat="1" applyFont="1" applyFill="1" applyBorder="1" applyAlignment="1">
      <alignment vertical="center"/>
    </xf>
    <xf numFmtId="3" fontId="44" fillId="34" borderId="10" xfId="0" applyNumberFormat="1" applyFont="1" applyFill="1" applyBorder="1" applyAlignment="1">
      <alignment horizontal="right" vertical="center" wrapText="1"/>
    </xf>
    <xf numFmtId="172" fontId="45" fillId="0" borderId="10" xfId="0" applyNumberFormat="1" applyFont="1" applyBorder="1" applyAlignment="1">
      <alignment vertical="center"/>
    </xf>
    <xf numFmtId="172" fontId="45" fillId="33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44" fillId="33" borderId="10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172" fontId="2" fillId="33" borderId="15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17" xfId="0" applyNumberFormat="1" applyFont="1" applyFill="1" applyBorder="1" applyAlignment="1">
      <alignment horizontal="right" vertical="center"/>
    </xf>
    <xf numFmtId="3" fontId="2" fillId="34" borderId="18" xfId="0" applyNumberFormat="1" applyFont="1" applyFill="1" applyBorder="1" applyAlignment="1">
      <alignment horizontal="right" vertical="center"/>
    </xf>
    <xf numFmtId="0" fontId="44" fillId="0" borderId="10" xfId="0" applyNumberFormat="1" applyFont="1" applyBorder="1" applyAlignment="1">
      <alignment vertical="center" wrapText="1"/>
    </xf>
    <xf numFmtId="0" fontId="44" fillId="0" borderId="12" xfId="0" applyNumberFormat="1" applyFont="1" applyBorder="1" applyAlignment="1">
      <alignment vertical="top" wrapText="1"/>
    </xf>
    <xf numFmtId="0" fontId="43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172" fontId="2" fillId="33" borderId="19" xfId="0" applyNumberFormat="1" applyFont="1" applyFill="1" applyBorder="1" applyAlignment="1">
      <alignment horizontal="right" vertical="center"/>
    </xf>
    <xf numFmtId="172" fontId="2" fillId="33" borderId="20" xfId="0" applyNumberFormat="1" applyFont="1" applyFill="1" applyBorder="1" applyAlignment="1">
      <alignment horizontal="right" vertical="center"/>
    </xf>
    <xf numFmtId="172" fontId="44" fillId="0" borderId="10" xfId="0" applyNumberFormat="1" applyFont="1" applyBorder="1" applyAlignment="1">
      <alignment vertical="center" wrapText="1"/>
    </xf>
    <xf numFmtId="172" fontId="2" fillId="33" borderId="21" xfId="0" applyNumberFormat="1" applyFont="1" applyFill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 wrapText="1"/>
    </xf>
    <xf numFmtId="172" fontId="46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wrapText="1"/>
    </xf>
    <xf numFmtId="172" fontId="44" fillId="0" borderId="11" xfId="0" applyNumberFormat="1" applyFont="1" applyBorder="1" applyAlignment="1">
      <alignment horizontal="center" vertical="center" wrapText="1"/>
    </xf>
    <xf numFmtId="1" fontId="44" fillId="0" borderId="0" xfId="0" applyNumberFormat="1" applyFont="1" applyAlignment="1">
      <alignment wrapText="1"/>
    </xf>
    <xf numFmtId="172" fontId="44" fillId="0" borderId="0" xfId="0" applyNumberFormat="1" applyFont="1" applyAlignment="1">
      <alignment wrapText="1"/>
    </xf>
    <xf numFmtId="4" fontId="45" fillId="0" borderId="10" xfId="0" applyNumberFormat="1" applyFont="1" applyBorder="1" applyAlignment="1">
      <alignment vertical="center" wrapText="1"/>
    </xf>
    <xf numFmtId="0" fontId="47" fillId="0" borderId="0" xfId="0" applyNumberFormat="1" applyFont="1" applyBorder="1" applyAlignment="1">
      <alignment horizontal="center" vertical="center" wrapText="1"/>
    </xf>
    <xf numFmtId="0" fontId="45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172" fontId="49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73.28125" style="3" customWidth="1"/>
    <col min="2" max="2" width="15.421875" style="3" hidden="1" customWidth="1"/>
    <col min="3" max="3" width="16.00390625" style="3" hidden="1" customWidth="1"/>
    <col min="4" max="4" width="16.57421875" style="3" hidden="1" customWidth="1"/>
    <col min="5" max="6" width="16.57421875" style="3" customWidth="1"/>
    <col min="7" max="7" width="16.28125" style="3" customWidth="1"/>
    <col min="8" max="8" width="13.28125" style="3" customWidth="1"/>
    <col min="9" max="10" width="9.140625" style="3" customWidth="1"/>
    <col min="11" max="16384" width="9.140625" style="3" customWidth="1"/>
  </cols>
  <sheetData>
    <row r="1" spans="1:7" ht="38.25" customHeight="1">
      <c r="A1" s="49" t="s">
        <v>118</v>
      </c>
      <c r="B1" s="49"/>
      <c r="C1" s="49"/>
      <c r="D1" s="49"/>
      <c r="E1" s="49"/>
      <c r="F1" s="49"/>
      <c r="G1" s="49"/>
    </row>
    <row r="2" spans="1:7" ht="6" customHeight="1" thickBot="1">
      <c r="A2" s="50"/>
      <c r="B2" s="51"/>
      <c r="C2" s="51"/>
      <c r="D2" s="51"/>
      <c r="E2" s="51"/>
      <c r="F2" s="51"/>
      <c r="G2" s="51"/>
    </row>
    <row r="3" spans="1:7" ht="48.75" customHeight="1" thickBot="1">
      <c r="A3" s="1" t="s">
        <v>0</v>
      </c>
      <c r="B3" s="2" t="s">
        <v>31</v>
      </c>
      <c r="C3" s="45" t="s">
        <v>110</v>
      </c>
      <c r="D3" s="45" t="s">
        <v>111</v>
      </c>
      <c r="E3" s="45" t="s">
        <v>112</v>
      </c>
      <c r="F3" s="45" t="s">
        <v>115</v>
      </c>
      <c r="G3" s="52" t="s">
        <v>116</v>
      </c>
    </row>
    <row r="4" spans="1:7" s="44" customFormat="1" ht="16.5" thickBot="1">
      <c r="A4" s="10" t="s">
        <v>1</v>
      </c>
      <c r="B4" s="42">
        <f>B5+B16</f>
        <v>50043520520</v>
      </c>
      <c r="C4" s="43">
        <v>54889103439</v>
      </c>
      <c r="D4" s="43">
        <v>59902202588</v>
      </c>
      <c r="E4" s="43">
        <v>58828556330</v>
      </c>
      <c r="F4" s="43">
        <f>F5+F16</f>
        <v>58648223630</v>
      </c>
      <c r="G4" s="43">
        <f>F4-E4</f>
        <v>-180332700</v>
      </c>
    </row>
    <row r="5" spans="1:8" ht="17.25" customHeight="1" thickBot="1">
      <c r="A5" s="4" t="s">
        <v>2</v>
      </c>
      <c r="B5" s="6">
        <f>B6+B7+B8+B9+B10+B11+B12+B14+B15</f>
        <v>49082426870</v>
      </c>
      <c r="C5" s="13">
        <v>54118170000</v>
      </c>
      <c r="D5" s="13">
        <v>59048844149</v>
      </c>
      <c r="E5" s="13">
        <v>58167336000</v>
      </c>
      <c r="F5" s="13">
        <f>SUM(F6:F15)</f>
        <v>57971686000</v>
      </c>
      <c r="G5" s="13">
        <f aca="true" t="shared" si="0" ref="G5:G68">F5-E5</f>
        <v>-195650000</v>
      </c>
      <c r="H5" s="46"/>
    </row>
    <row r="6" spans="1:7" ht="16.5" thickBot="1">
      <c r="A6" s="5" t="s">
        <v>3</v>
      </c>
      <c r="B6" s="7">
        <v>12684400000</v>
      </c>
      <c r="C6" s="7">
        <v>15958700000</v>
      </c>
      <c r="D6" s="7">
        <v>17298805569</v>
      </c>
      <c r="E6" s="7">
        <v>19001010000</v>
      </c>
      <c r="F6" s="7">
        <v>19001010000</v>
      </c>
      <c r="G6" s="14">
        <f t="shared" si="0"/>
        <v>0</v>
      </c>
    </row>
    <row r="7" spans="1:7" ht="16.5" thickBot="1">
      <c r="A7" s="5" t="s">
        <v>4</v>
      </c>
      <c r="B7" s="7">
        <v>13990000000</v>
      </c>
      <c r="C7" s="7">
        <v>16286200000</v>
      </c>
      <c r="D7" s="7">
        <v>18479016580</v>
      </c>
      <c r="E7" s="7">
        <v>17261587000</v>
      </c>
      <c r="F7" s="7">
        <v>17261587000</v>
      </c>
      <c r="G7" s="14">
        <f t="shared" si="0"/>
        <v>0</v>
      </c>
    </row>
    <row r="8" spans="1:7" ht="32.25" thickBot="1">
      <c r="A8" s="5" t="s">
        <v>5</v>
      </c>
      <c r="B8" s="7">
        <v>13419306200</v>
      </c>
      <c r="C8" s="7">
        <v>11366180000</v>
      </c>
      <c r="D8" s="7">
        <v>12413676000</v>
      </c>
      <c r="E8" s="7">
        <v>11869008000</v>
      </c>
      <c r="F8" s="7">
        <v>11691958000</v>
      </c>
      <c r="G8" s="14">
        <f t="shared" si="0"/>
        <v>-177050000</v>
      </c>
    </row>
    <row r="9" spans="1:7" ht="32.25" thickBot="1">
      <c r="A9" s="5" t="s">
        <v>6</v>
      </c>
      <c r="B9" s="7">
        <v>1857000000</v>
      </c>
      <c r="C9" s="7">
        <v>2308044000</v>
      </c>
      <c r="D9" s="7">
        <v>2647300000</v>
      </c>
      <c r="E9" s="7">
        <v>2796491000</v>
      </c>
      <c r="F9" s="7">
        <v>2796491000</v>
      </c>
      <c r="G9" s="14">
        <f t="shared" si="0"/>
        <v>0</v>
      </c>
    </row>
    <row r="10" spans="1:7" ht="16.5" thickBot="1">
      <c r="A10" s="5" t="s">
        <v>7</v>
      </c>
      <c r="B10" s="7">
        <v>5831800570</v>
      </c>
      <c r="C10" s="7">
        <v>6803100000</v>
      </c>
      <c r="D10" s="7">
        <v>6803100000</v>
      </c>
      <c r="E10" s="7">
        <v>5633300000</v>
      </c>
      <c r="F10" s="7">
        <v>5614700000</v>
      </c>
      <c r="G10" s="14">
        <f t="shared" si="0"/>
        <v>-18600000</v>
      </c>
    </row>
    <row r="11" spans="1:7" ht="16.5" thickBot="1">
      <c r="A11" s="5" t="s">
        <v>8</v>
      </c>
      <c r="B11" s="7">
        <v>1108600000</v>
      </c>
      <c r="C11" s="7">
        <v>1161200000</v>
      </c>
      <c r="D11" s="7">
        <v>1161200000</v>
      </c>
      <c r="E11" s="7">
        <v>1356000000</v>
      </c>
      <c r="F11" s="7">
        <v>1356000000</v>
      </c>
      <c r="G11" s="14">
        <f t="shared" si="0"/>
        <v>0</v>
      </c>
    </row>
    <row r="12" spans="1:7" ht="16.5" thickBot="1">
      <c r="A12" s="5" t="s">
        <v>9</v>
      </c>
      <c r="B12" s="7">
        <v>2973000</v>
      </c>
      <c r="C12" s="7">
        <v>2688000</v>
      </c>
      <c r="D12" s="7">
        <v>3688000</v>
      </c>
      <c r="E12" s="7">
        <v>5240000</v>
      </c>
      <c r="F12" s="7">
        <v>5240000</v>
      </c>
      <c r="G12" s="14">
        <f t="shared" si="0"/>
        <v>0</v>
      </c>
    </row>
    <row r="13" spans="1:7" ht="16.5" thickBot="1">
      <c r="A13" s="5" t="s">
        <v>32</v>
      </c>
      <c r="B13" s="7"/>
      <c r="C13" s="7">
        <v>7862000</v>
      </c>
      <c r="D13" s="7">
        <v>7862000</v>
      </c>
      <c r="E13" s="7">
        <v>9827000</v>
      </c>
      <c r="F13" s="7">
        <v>9827000</v>
      </c>
      <c r="G13" s="14">
        <f t="shared" si="0"/>
        <v>0</v>
      </c>
    </row>
    <row r="14" spans="1:7" ht="16.5" thickBot="1">
      <c r="A14" s="5" t="s">
        <v>10</v>
      </c>
      <c r="B14" s="7">
        <v>3900000</v>
      </c>
      <c r="C14" s="7">
        <v>4198000</v>
      </c>
      <c r="D14" s="7">
        <v>4198000</v>
      </c>
      <c r="E14" s="7">
        <v>4656000</v>
      </c>
      <c r="F14" s="7">
        <v>4656000</v>
      </c>
      <c r="G14" s="14">
        <f t="shared" si="0"/>
        <v>0</v>
      </c>
    </row>
    <row r="15" spans="1:7" ht="16.5" thickBot="1">
      <c r="A15" s="5" t="s">
        <v>33</v>
      </c>
      <c r="B15" s="7">
        <v>184447100</v>
      </c>
      <c r="C15" s="7">
        <v>219998000</v>
      </c>
      <c r="D15" s="7">
        <v>229998000</v>
      </c>
      <c r="E15" s="7">
        <v>230217000</v>
      </c>
      <c r="F15" s="7">
        <v>230217000</v>
      </c>
      <c r="G15" s="14">
        <f t="shared" si="0"/>
        <v>0</v>
      </c>
    </row>
    <row r="16" spans="1:8" ht="15.75" customHeight="1" thickBot="1">
      <c r="A16" s="4" t="s">
        <v>11</v>
      </c>
      <c r="B16" s="6">
        <f>B17+B22+B26+B27+B29+B30</f>
        <v>961093650</v>
      </c>
      <c r="C16" s="13">
        <v>770933439</v>
      </c>
      <c r="D16" s="13">
        <v>853358439</v>
      </c>
      <c r="E16" s="13">
        <v>661220330</v>
      </c>
      <c r="F16" s="13">
        <f>SUM(F17:F30)</f>
        <v>676537630</v>
      </c>
      <c r="G16" s="13">
        <f t="shared" si="0"/>
        <v>15317300</v>
      </c>
      <c r="H16" s="47"/>
    </row>
    <row r="17" spans="1:7" ht="32.25" thickBot="1">
      <c r="A17" s="9" t="s">
        <v>23</v>
      </c>
      <c r="B17" s="11">
        <f>SUM(B18:B21)</f>
        <v>111096350</v>
      </c>
      <c r="C17" s="15">
        <v>51974240</v>
      </c>
      <c r="D17" s="15">
        <v>56599240</v>
      </c>
      <c r="E17" s="15">
        <v>47468400</v>
      </c>
      <c r="F17" s="15">
        <v>62785700</v>
      </c>
      <c r="G17" s="14">
        <f t="shared" si="0"/>
        <v>15317300</v>
      </c>
    </row>
    <row r="18" spans="1:7" ht="45.75" customHeight="1" hidden="1" thickBot="1">
      <c r="A18" s="5" t="s">
        <v>12</v>
      </c>
      <c r="B18" s="7">
        <v>4453000</v>
      </c>
      <c r="C18" s="7"/>
      <c r="D18" s="7">
        <v>4314000</v>
      </c>
      <c r="E18" s="7"/>
      <c r="F18" s="7"/>
      <c r="G18" s="14">
        <f t="shared" si="0"/>
        <v>0</v>
      </c>
    </row>
    <row r="19" spans="1:7" ht="32.25" hidden="1" thickBot="1">
      <c r="A19" s="5" t="s">
        <v>13</v>
      </c>
      <c r="B19" s="7">
        <v>68000000</v>
      </c>
      <c r="C19" s="7"/>
      <c r="D19" s="7">
        <v>15273000</v>
      </c>
      <c r="E19" s="7"/>
      <c r="F19" s="7"/>
      <c r="G19" s="14">
        <f t="shared" si="0"/>
        <v>0</v>
      </c>
    </row>
    <row r="20" spans="1:7" ht="79.5" hidden="1" thickBot="1">
      <c r="A20" s="5" t="s">
        <v>76</v>
      </c>
      <c r="B20" s="7">
        <v>26585350</v>
      </c>
      <c r="C20" s="7"/>
      <c r="D20" s="7">
        <v>22567240</v>
      </c>
      <c r="E20" s="7"/>
      <c r="F20" s="7"/>
      <c r="G20" s="14">
        <f t="shared" si="0"/>
        <v>0</v>
      </c>
    </row>
    <row r="21" spans="1:7" ht="48" hidden="1" thickBot="1">
      <c r="A21" s="5" t="s">
        <v>14</v>
      </c>
      <c r="B21" s="7">
        <v>12058000</v>
      </c>
      <c r="C21" s="7"/>
      <c r="D21" s="7">
        <v>14445000</v>
      </c>
      <c r="E21" s="7"/>
      <c r="F21" s="7"/>
      <c r="G21" s="14">
        <f t="shared" si="0"/>
        <v>0</v>
      </c>
    </row>
    <row r="22" spans="1:7" ht="17.25" customHeight="1" thickBot="1">
      <c r="A22" s="9" t="s">
        <v>24</v>
      </c>
      <c r="B22" s="11">
        <f>SUM(B23:B25)</f>
        <v>88726200</v>
      </c>
      <c r="C22" s="20">
        <v>74853900</v>
      </c>
      <c r="D22" s="20">
        <v>128653900</v>
      </c>
      <c r="E22" s="20">
        <v>57461200</v>
      </c>
      <c r="F22" s="20">
        <v>57461200</v>
      </c>
      <c r="G22" s="14">
        <f t="shared" si="0"/>
        <v>0</v>
      </c>
    </row>
    <row r="23" spans="1:7" ht="16.5" hidden="1" thickBot="1">
      <c r="A23" s="5" t="s">
        <v>15</v>
      </c>
      <c r="B23" s="7">
        <v>59772400</v>
      </c>
      <c r="C23" s="7"/>
      <c r="D23" s="7">
        <v>51100000</v>
      </c>
      <c r="E23" s="7"/>
      <c r="F23" s="7"/>
      <c r="G23" s="14">
        <f t="shared" si="0"/>
        <v>0</v>
      </c>
    </row>
    <row r="24" spans="1:7" ht="16.5" hidden="1" thickBot="1">
      <c r="A24" s="5" t="s">
        <v>16</v>
      </c>
      <c r="B24" s="7">
        <v>7623700</v>
      </c>
      <c r="C24" s="7"/>
      <c r="D24" s="7">
        <v>3200000</v>
      </c>
      <c r="E24" s="7"/>
      <c r="F24" s="7"/>
      <c r="G24" s="14">
        <f t="shared" si="0"/>
        <v>0</v>
      </c>
    </row>
    <row r="25" spans="1:7" ht="16.5" hidden="1" thickBot="1">
      <c r="A25" s="5" t="s">
        <v>17</v>
      </c>
      <c r="B25" s="7">
        <v>21330100</v>
      </c>
      <c r="C25" s="7"/>
      <c r="D25" s="7">
        <v>74353900</v>
      </c>
      <c r="E25" s="7"/>
      <c r="F25" s="7"/>
      <c r="G25" s="14">
        <f t="shared" si="0"/>
        <v>0</v>
      </c>
    </row>
    <row r="26" spans="1:7" ht="30.75" customHeight="1" thickBot="1">
      <c r="A26" s="9" t="s">
        <v>25</v>
      </c>
      <c r="B26" s="11">
        <v>36695100</v>
      </c>
      <c r="C26" s="11">
        <v>29971158</v>
      </c>
      <c r="D26" s="11">
        <v>46971158</v>
      </c>
      <c r="E26" s="11">
        <v>33594990</v>
      </c>
      <c r="F26" s="11">
        <v>33594990</v>
      </c>
      <c r="G26" s="14">
        <f t="shared" si="0"/>
        <v>0</v>
      </c>
    </row>
    <row r="27" spans="1:7" ht="16.5" thickBot="1">
      <c r="A27" s="9" t="s">
        <v>26</v>
      </c>
      <c r="B27" s="11">
        <v>154971000</v>
      </c>
      <c r="C27" s="11">
        <v>23050000</v>
      </c>
      <c r="D27" s="11">
        <v>23050000</v>
      </c>
      <c r="E27" s="11">
        <v>1593000</v>
      </c>
      <c r="F27" s="11">
        <v>1593000</v>
      </c>
      <c r="G27" s="14">
        <f t="shared" si="0"/>
        <v>0</v>
      </c>
    </row>
    <row r="28" spans="1:7" ht="16.5" thickBot="1">
      <c r="A28" s="9" t="s">
        <v>114</v>
      </c>
      <c r="B28" s="11"/>
      <c r="C28" s="11"/>
      <c r="D28" s="11"/>
      <c r="E28" s="48">
        <v>1000000</v>
      </c>
      <c r="F28" s="48">
        <v>1000000</v>
      </c>
      <c r="G28" s="14">
        <f t="shared" si="0"/>
        <v>0</v>
      </c>
    </row>
    <row r="29" spans="1:7" ht="16.5" thickBot="1">
      <c r="A29" s="9" t="s">
        <v>27</v>
      </c>
      <c r="B29" s="11">
        <v>569105000</v>
      </c>
      <c r="C29" s="11">
        <v>588779141</v>
      </c>
      <c r="D29" s="11">
        <v>588779141</v>
      </c>
      <c r="E29" s="11">
        <v>517155740</v>
      </c>
      <c r="F29" s="11">
        <v>517155740</v>
      </c>
      <c r="G29" s="14">
        <f t="shared" si="0"/>
        <v>0</v>
      </c>
    </row>
    <row r="30" spans="1:7" ht="16.5" thickBot="1">
      <c r="A30" s="9" t="s">
        <v>28</v>
      </c>
      <c r="B30" s="11">
        <f>SUM(B31)</f>
        <v>500000</v>
      </c>
      <c r="C30" s="20">
        <v>2305000</v>
      </c>
      <c r="D30" s="20">
        <v>9305000</v>
      </c>
      <c r="E30" s="20">
        <v>2947000</v>
      </c>
      <c r="F30" s="20">
        <v>2947000</v>
      </c>
      <c r="G30" s="14">
        <f t="shared" si="0"/>
        <v>0</v>
      </c>
    </row>
    <row r="31" spans="1:7" ht="20.25" customHeight="1" hidden="1" thickBot="1">
      <c r="A31" s="5" t="s">
        <v>18</v>
      </c>
      <c r="B31" s="7">
        <v>500000</v>
      </c>
      <c r="C31" s="7"/>
      <c r="D31" s="7">
        <v>9305000</v>
      </c>
      <c r="E31" s="7"/>
      <c r="F31" s="7"/>
      <c r="G31" s="15">
        <f t="shared" si="0"/>
        <v>0</v>
      </c>
    </row>
    <row r="32" spans="1:7" ht="16.5" thickBot="1">
      <c r="A32" s="36"/>
      <c r="B32" s="37"/>
      <c r="C32" s="40"/>
      <c r="D32" s="40"/>
      <c r="E32" s="37"/>
      <c r="F32" s="37"/>
      <c r="G32" s="15"/>
    </row>
    <row r="33" spans="1:7" s="44" customFormat="1" ht="16.5" thickBot="1">
      <c r="A33" s="10" t="s">
        <v>19</v>
      </c>
      <c r="B33" s="42">
        <v>6634938740</v>
      </c>
      <c r="C33" s="43">
        <v>4125644851</v>
      </c>
      <c r="D33" s="43">
        <v>8939680368</v>
      </c>
      <c r="E33" s="43">
        <v>6514653608</v>
      </c>
      <c r="F33" s="43">
        <f>F34</f>
        <v>12243336608</v>
      </c>
      <c r="G33" s="43">
        <f t="shared" si="0"/>
        <v>5728683000</v>
      </c>
    </row>
    <row r="34" spans="1:7" ht="32.25" thickBot="1">
      <c r="A34" s="4" t="s">
        <v>20</v>
      </c>
      <c r="B34" s="6">
        <v>5624653104</v>
      </c>
      <c r="C34" s="13">
        <v>4125644851</v>
      </c>
      <c r="D34" s="13">
        <v>8939680368</v>
      </c>
      <c r="E34" s="13">
        <v>6514653608</v>
      </c>
      <c r="F34" s="13">
        <f>F35+F40+F81+F102</f>
        <v>12243336608</v>
      </c>
      <c r="G34" s="13">
        <f t="shared" si="0"/>
        <v>5728683000</v>
      </c>
    </row>
    <row r="35" spans="1:7" ht="16.5" customHeight="1" thickBot="1">
      <c r="A35" s="10" t="s">
        <v>21</v>
      </c>
      <c r="B35" s="11">
        <v>400844100</v>
      </c>
      <c r="C35" s="15">
        <v>685900800</v>
      </c>
      <c r="D35" s="15">
        <v>1490136800</v>
      </c>
      <c r="E35" s="15">
        <v>788785900</v>
      </c>
      <c r="F35" s="15">
        <f>SUM(F36:F38)</f>
        <v>1532871900</v>
      </c>
      <c r="G35" s="15">
        <f t="shared" si="0"/>
        <v>744086000</v>
      </c>
    </row>
    <row r="36" spans="1:7" ht="32.25" thickBot="1">
      <c r="A36" s="5" t="s">
        <v>34</v>
      </c>
      <c r="B36" s="7"/>
      <c r="C36" s="14">
        <v>685900800</v>
      </c>
      <c r="D36" s="14">
        <v>685900800</v>
      </c>
      <c r="E36" s="14">
        <v>788785900</v>
      </c>
      <c r="F36" s="14">
        <v>788785900</v>
      </c>
      <c r="G36" s="14">
        <f t="shared" si="0"/>
        <v>0</v>
      </c>
    </row>
    <row r="37" spans="1:7" ht="32.25" hidden="1" thickBot="1">
      <c r="A37" s="5" t="s">
        <v>98</v>
      </c>
      <c r="B37" s="7"/>
      <c r="C37" s="14"/>
      <c r="D37" s="14">
        <v>136714000</v>
      </c>
      <c r="E37" s="14"/>
      <c r="F37" s="14"/>
      <c r="G37" s="14">
        <f t="shared" si="0"/>
        <v>0</v>
      </c>
    </row>
    <row r="38" spans="1:7" ht="50.25" customHeight="1" thickBot="1">
      <c r="A38" s="5" t="s">
        <v>117</v>
      </c>
      <c r="B38" s="7"/>
      <c r="C38" s="14"/>
      <c r="D38" s="14">
        <v>393828000</v>
      </c>
      <c r="E38" s="14"/>
      <c r="F38" s="14">
        <v>744086000</v>
      </c>
      <c r="G38" s="14">
        <f t="shared" si="0"/>
        <v>744086000</v>
      </c>
    </row>
    <row r="39" spans="1:7" ht="31.5" customHeight="1" hidden="1" thickBot="1">
      <c r="A39" s="5" t="s">
        <v>106</v>
      </c>
      <c r="B39" s="7"/>
      <c r="C39" s="14"/>
      <c r="D39" s="14">
        <v>273694000</v>
      </c>
      <c r="E39" s="14"/>
      <c r="F39" s="14"/>
      <c r="G39" s="15">
        <f t="shared" si="0"/>
        <v>0</v>
      </c>
    </row>
    <row r="40" spans="1:7" ht="18" customHeight="1" thickBot="1">
      <c r="A40" s="30" t="s">
        <v>113</v>
      </c>
      <c r="B40" s="11">
        <v>1823664672</v>
      </c>
      <c r="C40" s="22">
        <v>973420600</v>
      </c>
      <c r="D40" s="22">
        <v>1955169702</v>
      </c>
      <c r="E40" s="22">
        <v>2668637200</v>
      </c>
      <c r="F40" s="22">
        <v>5387503600</v>
      </c>
      <c r="G40" s="15">
        <f t="shared" si="0"/>
        <v>2718866400</v>
      </c>
    </row>
    <row r="41" spans="1:7" ht="17.25" customHeight="1" hidden="1" thickBot="1">
      <c r="A41" s="5" t="s">
        <v>35</v>
      </c>
      <c r="B41" s="17"/>
      <c r="C41" s="24"/>
      <c r="D41" s="24">
        <v>50000000</v>
      </c>
      <c r="E41" s="27"/>
      <c r="F41" s="27"/>
      <c r="G41" s="15">
        <f t="shared" si="0"/>
        <v>0</v>
      </c>
    </row>
    <row r="42" spans="1:7" ht="33.75" customHeight="1" hidden="1" thickBot="1">
      <c r="A42" s="5" t="s">
        <v>36</v>
      </c>
      <c r="B42" s="17"/>
      <c r="C42" s="38"/>
      <c r="D42" s="38">
        <v>241047400</v>
      </c>
      <c r="E42" s="27"/>
      <c r="F42" s="27"/>
      <c r="G42" s="15">
        <f t="shared" si="0"/>
        <v>0</v>
      </c>
    </row>
    <row r="43" spans="1:7" ht="30.75" customHeight="1" hidden="1" thickBot="1">
      <c r="A43" s="34" t="s">
        <v>37</v>
      </c>
      <c r="B43" s="33"/>
      <c r="C43" s="27"/>
      <c r="D43" s="27">
        <v>36000</v>
      </c>
      <c r="E43" s="27"/>
      <c r="F43" s="27"/>
      <c r="G43" s="15">
        <f t="shared" si="0"/>
        <v>0</v>
      </c>
    </row>
    <row r="44" spans="1:7" ht="30.75" customHeight="1" hidden="1" thickBot="1">
      <c r="A44" s="34" t="s">
        <v>90</v>
      </c>
      <c r="B44" s="33"/>
      <c r="C44" s="27"/>
      <c r="D44" s="27">
        <v>43359100</v>
      </c>
      <c r="E44" s="27"/>
      <c r="F44" s="27"/>
      <c r="G44" s="15">
        <f t="shared" si="0"/>
        <v>0</v>
      </c>
    </row>
    <row r="45" spans="1:7" ht="32.25" customHeight="1" hidden="1" thickBot="1">
      <c r="A45" s="34" t="s">
        <v>39</v>
      </c>
      <c r="B45" s="33"/>
      <c r="C45" s="27"/>
      <c r="D45" s="27">
        <v>15160400</v>
      </c>
      <c r="E45" s="27"/>
      <c r="F45" s="27"/>
      <c r="G45" s="15">
        <f t="shared" si="0"/>
        <v>0</v>
      </c>
    </row>
    <row r="46" spans="1:7" ht="32.25" customHeight="1" hidden="1" thickBot="1">
      <c r="A46" s="5" t="s">
        <v>77</v>
      </c>
      <c r="B46" s="33"/>
      <c r="C46" s="39"/>
      <c r="D46" s="39">
        <v>10947600</v>
      </c>
      <c r="E46" s="41"/>
      <c r="F46" s="41"/>
      <c r="G46" s="15">
        <f t="shared" si="0"/>
        <v>0</v>
      </c>
    </row>
    <row r="47" spans="1:7" ht="32.25" customHeight="1" hidden="1" thickBot="1">
      <c r="A47" s="5" t="s">
        <v>75</v>
      </c>
      <c r="B47" s="17"/>
      <c r="C47" s="32"/>
      <c r="D47" s="32">
        <v>489000</v>
      </c>
      <c r="E47" s="31"/>
      <c r="F47" s="31"/>
      <c r="G47" s="15">
        <f t="shared" si="0"/>
        <v>0</v>
      </c>
    </row>
    <row r="48" spans="1:7" ht="32.25" customHeight="1" hidden="1" thickBot="1">
      <c r="A48" s="5" t="s">
        <v>38</v>
      </c>
      <c r="B48" s="17"/>
      <c r="C48" s="16"/>
      <c r="D48" s="16">
        <v>15637800</v>
      </c>
      <c r="E48" s="26"/>
      <c r="F48" s="26"/>
      <c r="G48" s="15">
        <f t="shared" si="0"/>
        <v>0</v>
      </c>
    </row>
    <row r="49" spans="1:7" ht="48" customHeight="1" hidden="1" thickBot="1">
      <c r="A49" s="5" t="s">
        <v>41</v>
      </c>
      <c r="B49" s="25"/>
      <c r="C49" s="28"/>
      <c r="D49" s="28">
        <v>39582100</v>
      </c>
      <c r="E49" s="26"/>
      <c r="F49" s="26"/>
      <c r="G49" s="15">
        <f t="shared" si="0"/>
        <v>0</v>
      </c>
    </row>
    <row r="50" spans="1:7" ht="48" customHeight="1" hidden="1" thickBot="1">
      <c r="A50" s="5" t="s">
        <v>42</v>
      </c>
      <c r="B50" s="25"/>
      <c r="C50" s="29"/>
      <c r="D50" s="29">
        <v>246037000</v>
      </c>
      <c r="E50" s="29"/>
      <c r="F50" s="29"/>
      <c r="G50" s="15">
        <f t="shared" si="0"/>
        <v>0</v>
      </c>
    </row>
    <row r="51" spans="1:7" ht="63.75" customHeight="1" hidden="1" thickBot="1">
      <c r="A51" s="5" t="s">
        <v>43</v>
      </c>
      <c r="B51" s="25"/>
      <c r="C51" s="29"/>
      <c r="D51" s="29">
        <v>568000</v>
      </c>
      <c r="E51" s="26"/>
      <c r="F51" s="26"/>
      <c r="G51" s="15">
        <f t="shared" si="0"/>
        <v>0</v>
      </c>
    </row>
    <row r="52" spans="1:7" ht="45.75" customHeight="1" hidden="1" thickBot="1">
      <c r="A52" s="5" t="s">
        <v>44</v>
      </c>
      <c r="B52" s="25"/>
      <c r="C52" s="29"/>
      <c r="D52" s="29">
        <v>4840500</v>
      </c>
      <c r="E52" s="29"/>
      <c r="F52" s="29"/>
      <c r="G52" s="15">
        <f t="shared" si="0"/>
        <v>0</v>
      </c>
    </row>
    <row r="53" spans="1:7" ht="33" customHeight="1" hidden="1" thickBot="1">
      <c r="A53" s="5" t="s">
        <v>99</v>
      </c>
      <c r="B53" s="25"/>
      <c r="C53" s="29"/>
      <c r="D53" s="29">
        <v>229802</v>
      </c>
      <c r="E53" s="29"/>
      <c r="F53" s="29"/>
      <c r="G53" s="15">
        <f t="shared" si="0"/>
        <v>0</v>
      </c>
    </row>
    <row r="54" spans="1:7" ht="63" customHeight="1" hidden="1" thickBot="1">
      <c r="A54" s="5" t="s">
        <v>107</v>
      </c>
      <c r="B54" s="25"/>
      <c r="C54" s="29"/>
      <c r="D54" s="29">
        <v>11935700</v>
      </c>
      <c r="E54" s="29"/>
      <c r="F54" s="29"/>
      <c r="G54" s="15">
        <f t="shared" si="0"/>
        <v>0</v>
      </c>
    </row>
    <row r="55" spans="1:7" ht="48" hidden="1" thickBot="1">
      <c r="A55" s="5" t="s">
        <v>40</v>
      </c>
      <c r="B55" s="18"/>
      <c r="C55" s="23"/>
      <c r="D55" s="23">
        <v>29740600</v>
      </c>
      <c r="E55" s="23"/>
      <c r="F55" s="23"/>
      <c r="G55" s="15">
        <f t="shared" si="0"/>
        <v>0</v>
      </c>
    </row>
    <row r="56" spans="1:7" ht="63.75" hidden="1" thickBot="1">
      <c r="A56" s="5" t="s">
        <v>72</v>
      </c>
      <c r="B56" s="18"/>
      <c r="C56" s="23"/>
      <c r="D56" s="23">
        <v>114655100</v>
      </c>
      <c r="E56" s="23"/>
      <c r="F56" s="23"/>
      <c r="G56" s="15">
        <f t="shared" si="0"/>
        <v>0</v>
      </c>
    </row>
    <row r="57" spans="1:7" ht="48" hidden="1" thickBot="1">
      <c r="A57" s="5" t="s">
        <v>45</v>
      </c>
      <c r="B57" s="18"/>
      <c r="C57" s="23"/>
      <c r="D57" s="23">
        <v>12836900</v>
      </c>
      <c r="E57" s="23"/>
      <c r="F57" s="23"/>
      <c r="G57" s="15">
        <f t="shared" si="0"/>
        <v>0</v>
      </c>
    </row>
    <row r="58" spans="1:7" ht="63.75" hidden="1" thickBot="1">
      <c r="A58" s="5" t="s">
        <v>78</v>
      </c>
      <c r="B58" s="18"/>
      <c r="C58" s="23"/>
      <c r="D58" s="23">
        <v>7882400</v>
      </c>
      <c r="E58" s="23"/>
      <c r="F58" s="23"/>
      <c r="G58" s="15">
        <f t="shared" si="0"/>
        <v>0</v>
      </c>
    </row>
    <row r="59" spans="1:7" ht="48" hidden="1" thickBot="1">
      <c r="A59" s="5" t="s">
        <v>92</v>
      </c>
      <c r="B59" s="18"/>
      <c r="C59" s="23"/>
      <c r="D59" s="23">
        <v>3321900</v>
      </c>
      <c r="E59" s="23"/>
      <c r="F59" s="23"/>
      <c r="G59" s="15">
        <f t="shared" si="0"/>
        <v>0</v>
      </c>
    </row>
    <row r="60" spans="1:7" ht="32.25" hidden="1" thickBot="1">
      <c r="A60" s="5" t="s">
        <v>91</v>
      </c>
      <c r="B60" s="18"/>
      <c r="C60" s="23"/>
      <c r="D60" s="23">
        <v>53763800</v>
      </c>
      <c r="E60" s="23"/>
      <c r="F60" s="23"/>
      <c r="G60" s="15">
        <f t="shared" si="0"/>
        <v>0</v>
      </c>
    </row>
    <row r="61" spans="1:7" ht="48" hidden="1" thickBot="1">
      <c r="A61" s="5" t="s">
        <v>93</v>
      </c>
      <c r="B61" s="18"/>
      <c r="C61" s="23"/>
      <c r="D61" s="23">
        <v>1701300</v>
      </c>
      <c r="E61" s="23"/>
      <c r="F61" s="23"/>
      <c r="G61" s="15">
        <f t="shared" si="0"/>
        <v>0</v>
      </c>
    </row>
    <row r="62" spans="1:7" ht="31.5" customHeight="1" hidden="1" thickBot="1">
      <c r="A62" s="5" t="s">
        <v>79</v>
      </c>
      <c r="B62" s="18"/>
      <c r="C62" s="23"/>
      <c r="D62" s="23">
        <v>5320500</v>
      </c>
      <c r="E62" s="23"/>
      <c r="F62" s="23"/>
      <c r="G62" s="15">
        <f t="shared" si="0"/>
        <v>0</v>
      </c>
    </row>
    <row r="63" spans="1:7" ht="16.5" hidden="1" thickBot="1">
      <c r="A63" s="5" t="s">
        <v>46</v>
      </c>
      <c r="B63" s="18"/>
      <c r="C63" s="8"/>
      <c r="D63" s="8">
        <v>1644000</v>
      </c>
      <c r="E63" s="8"/>
      <c r="F63" s="8"/>
      <c r="G63" s="15">
        <f t="shared" si="0"/>
        <v>0</v>
      </c>
    </row>
    <row r="64" spans="1:7" ht="48" hidden="1" thickBot="1">
      <c r="A64" s="5" t="s">
        <v>73</v>
      </c>
      <c r="B64" s="18"/>
      <c r="C64" s="8"/>
      <c r="D64" s="8">
        <v>119713800</v>
      </c>
      <c r="E64" s="8"/>
      <c r="F64" s="8"/>
      <c r="G64" s="15">
        <f t="shared" si="0"/>
        <v>0</v>
      </c>
    </row>
    <row r="65" spans="1:7" ht="63.75" hidden="1" thickBot="1">
      <c r="A65" s="5" t="s">
        <v>74</v>
      </c>
      <c r="B65" s="18"/>
      <c r="C65" s="8"/>
      <c r="D65" s="8">
        <v>105371500</v>
      </c>
      <c r="E65" s="8"/>
      <c r="F65" s="8"/>
      <c r="G65" s="15">
        <f t="shared" si="0"/>
        <v>0</v>
      </c>
    </row>
    <row r="66" spans="1:7" ht="63.75" hidden="1" thickBot="1">
      <c r="A66" s="5" t="s">
        <v>80</v>
      </c>
      <c r="B66" s="18"/>
      <c r="C66" s="8"/>
      <c r="D66" s="8">
        <v>17043800</v>
      </c>
      <c r="E66" s="8"/>
      <c r="F66" s="8"/>
      <c r="G66" s="15">
        <f t="shared" si="0"/>
        <v>0</v>
      </c>
    </row>
    <row r="67" spans="1:7" ht="64.5" customHeight="1" hidden="1" thickBot="1">
      <c r="A67" s="5" t="s">
        <v>81</v>
      </c>
      <c r="B67" s="18"/>
      <c r="C67" s="8"/>
      <c r="D67" s="8">
        <v>2023200</v>
      </c>
      <c r="E67" s="8"/>
      <c r="F67" s="8"/>
      <c r="G67" s="15">
        <f t="shared" si="0"/>
        <v>0</v>
      </c>
    </row>
    <row r="68" spans="1:7" ht="48" hidden="1" thickBot="1">
      <c r="A68" s="5" t="s">
        <v>82</v>
      </c>
      <c r="B68" s="18"/>
      <c r="C68" s="8"/>
      <c r="D68" s="8">
        <v>5010000</v>
      </c>
      <c r="E68" s="8"/>
      <c r="F68" s="8"/>
      <c r="G68" s="15">
        <f t="shared" si="0"/>
        <v>0</v>
      </c>
    </row>
    <row r="69" spans="1:7" ht="48" hidden="1" thickBot="1">
      <c r="A69" s="5" t="s">
        <v>83</v>
      </c>
      <c r="B69" s="18"/>
      <c r="C69" s="8"/>
      <c r="D69" s="8">
        <v>12455700</v>
      </c>
      <c r="E69" s="8"/>
      <c r="F69" s="8"/>
      <c r="G69" s="15">
        <f aca="true" t="shared" si="1" ref="G69:G116">F69-E69</f>
        <v>0</v>
      </c>
    </row>
    <row r="70" spans="1:7" ht="95.25" hidden="1" thickBot="1">
      <c r="A70" s="5" t="s">
        <v>87</v>
      </c>
      <c r="B70" s="18"/>
      <c r="C70" s="8"/>
      <c r="D70" s="8">
        <v>3994000</v>
      </c>
      <c r="E70" s="8"/>
      <c r="F70" s="8"/>
      <c r="G70" s="15">
        <f t="shared" si="1"/>
        <v>0</v>
      </c>
    </row>
    <row r="71" spans="1:7" ht="48" hidden="1" thickBot="1">
      <c r="A71" s="5" t="s">
        <v>47</v>
      </c>
      <c r="B71" s="18"/>
      <c r="C71" s="23"/>
      <c r="D71" s="23">
        <v>105530700</v>
      </c>
      <c r="E71" s="23"/>
      <c r="F71" s="23"/>
      <c r="G71" s="15">
        <f t="shared" si="1"/>
        <v>0</v>
      </c>
    </row>
    <row r="72" spans="1:7" ht="32.25" hidden="1" thickBot="1">
      <c r="A72" s="5" t="s">
        <v>86</v>
      </c>
      <c r="B72" s="18"/>
      <c r="C72" s="23"/>
      <c r="D72" s="23">
        <v>131889100</v>
      </c>
      <c r="E72" s="23"/>
      <c r="F72" s="23"/>
      <c r="G72" s="15">
        <f t="shared" si="1"/>
        <v>0</v>
      </c>
    </row>
    <row r="73" spans="1:7" ht="31.5" customHeight="1" hidden="1" thickBot="1">
      <c r="A73" s="12" t="s">
        <v>48</v>
      </c>
      <c r="B73" s="18"/>
      <c r="C73" s="23"/>
      <c r="D73" s="23">
        <v>138123000</v>
      </c>
      <c r="E73" s="23"/>
      <c r="F73" s="23"/>
      <c r="G73" s="15">
        <f t="shared" si="1"/>
        <v>0</v>
      </c>
    </row>
    <row r="74" spans="1:7" ht="31.5" customHeight="1" hidden="1" thickBot="1">
      <c r="A74" s="12" t="s">
        <v>49</v>
      </c>
      <c r="B74" s="18"/>
      <c r="C74" s="23"/>
      <c r="D74" s="23">
        <v>55609000</v>
      </c>
      <c r="E74" s="23"/>
      <c r="F74" s="23"/>
      <c r="G74" s="15">
        <f t="shared" si="1"/>
        <v>0</v>
      </c>
    </row>
    <row r="75" spans="1:7" ht="31.5" customHeight="1" hidden="1" thickBot="1">
      <c r="A75" s="12" t="s">
        <v>50</v>
      </c>
      <c r="B75" s="18"/>
      <c r="C75" s="23"/>
      <c r="D75" s="23">
        <v>214508700</v>
      </c>
      <c r="E75" s="23"/>
      <c r="F75" s="23"/>
      <c r="G75" s="15">
        <f t="shared" si="1"/>
        <v>0</v>
      </c>
    </row>
    <row r="76" spans="1:7" ht="31.5" customHeight="1" hidden="1" thickBot="1">
      <c r="A76" s="12" t="s">
        <v>51</v>
      </c>
      <c r="B76" s="18"/>
      <c r="C76" s="23"/>
      <c r="D76" s="23">
        <v>5223100</v>
      </c>
      <c r="E76" s="23"/>
      <c r="F76" s="23"/>
      <c r="G76" s="15">
        <f t="shared" si="1"/>
        <v>0</v>
      </c>
    </row>
    <row r="77" spans="1:7" ht="18" customHeight="1" hidden="1" thickBot="1">
      <c r="A77" s="12" t="s">
        <v>94</v>
      </c>
      <c r="B77" s="18"/>
      <c r="C77" s="23"/>
      <c r="D77" s="23">
        <v>36068000</v>
      </c>
      <c r="E77" s="23"/>
      <c r="F77" s="23"/>
      <c r="G77" s="15">
        <f t="shared" si="1"/>
        <v>0</v>
      </c>
    </row>
    <row r="78" spans="1:7" ht="31.5" customHeight="1" hidden="1" thickBot="1">
      <c r="A78" s="12" t="s">
        <v>85</v>
      </c>
      <c r="B78" s="18"/>
      <c r="C78" s="23"/>
      <c r="D78" s="23">
        <v>15651300</v>
      </c>
      <c r="E78" s="23"/>
      <c r="F78" s="23"/>
      <c r="G78" s="15">
        <f t="shared" si="1"/>
        <v>0</v>
      </c>
    </row>
    <row r="79" spans="1:7" ht="31.5" customHeight="1" hidden="1" thickBot="1">
      <c r="A79" s="12" t="s">
        <v>84</v>
      </c>
      <c r="B79" s="18"/>
      <c r="C79" s="23"/>
      <c r="D79" s="23">
        <v>2000000</v>
      </c>
      <c r="E79" s="23"/>
      <c r="F79" s="23"/>
      <c r="G79" s="15">
        <f t="shared" si="1"/>
        <v>0</v>
      </c>
    </row>
    <row r="80" spans="1:7" ht="48.75" customHeight="1" hidden="1" thickBot="1">
      <c r="A80" s="12" t="s">
        <v>100</v>
      </c>
      <c r="B80" s="18"/>
      <c r="C80" s="23"/>
      <c r="D80" s="23">
        <v>74217900</v>
      </c>
      <c r="E80" s="23"/>
      <c r="F80" s="23"/>
      <c r="G80" s="15">
        <f t="shared" si="1"/>
        <v>0</v>
      </c>
    </row>
    <row r="81" spans="1:7" ht="18.75" customHeight="1" thickBot="1">
      <c r="A81" s="30" t="s">
        <v>29</v>
      </c>
      <c r="B81" s="11">
        <v>2636314087</v>
      </c>
      <c r="C81" s="15">
        <v>2363720500</v>
      </c>
      <c r="D81" s="15">
        <v>2772367660</v>
      </c>
      <c r="E81" s="15">
        <v>2946532700</v>
      </c>
      <c r="F81" s="15">
        <v>2988227100</v>
      </c>
      <c r="G81" s="15">
        <f t="shared" si="1"/>
        <v>41694400</v>
      </c>
    </row>
    <row r="82" spans="1:7" ht="32.25" customHeight="1" hidden="1" thickBot="1">
      <c r="A82" s="5" t="s">
        <v>52</v>
      </c>
      <c r="B82" s="19"/>
      <c r="C82" s="7"/>
      <c r="D82" s="7">
        <v>12613900</v>
      </c>
      <c r="E82" s="7"/>
      <c r="F82" s="7"/>
      <c r="G82" s="15">
        <f t="shared" si="1"/>
        <v>0</v>
      </c>
    </row>
    <row r="83" spans="1:7" ht="48" customHeight="1" hidden="1" thickBot="1">
      <c r="A83" s="5" t="s">
        <v>88</v>
      </c>
      <c r="B83" s="19"/>
      <c r="C83" s="7"/>
      <c r="D83" s="7">
        <v>1350900</v>
      </c>
      <c r="E83" s="7"/>
      <c r="F83" s="7"/>
      <c r="G83" s="15">
        <f t="shared" si="1"/>
        <v>0</v>
      </c>
    </row>
    <row r="84" spans="1:7" ht="32.25" hidden="1" thickBot="1">
      <c r="A84" s="5" t="s">
        <v>53</v>
      </c>
      <c r="B84" s="19"/>
      <c r="C84" s="7"/>
      <c r="D84" s="7">
        <v>8455100</v>
      </c>
      <c r="E84" s="7"/>
      <c r="F84" s="7"/>
      <c r="G84" s="15">
        <f t="shared" si="1"/>
        <v>0</v>
      </c>
    </row>
    <row r="85" spans="1:7" ht="32.25" hidden="1" thickBot="1">
      <c r="A85" s="5" t="s">
        <v>54</v>
      </c>
      <c r="B85" s="19"/>
      <c r="C85" s="7"/>
      <c r="D85" s="7">
        <v>170994900</v>
      </c>
      <c r="E85" s="7"/>
      <c r="F85" s="7"/>
      <c r="G85" s="15">
        <f t="shared" si="1"/>
        <v>0</v>
      </c>
    </row>
    <row r="86" spans="1:7" ht="95.25" hidden="1" thickBot="1">
      <c r="A86" s="5" t="s">
        <v>55</v>
      </c>
      <c r="B86" s="19"/>
      <c r="C86" s="7"/>
      <c r="D86" s="7">
        <v>7875900</v>
      </c>
      <c r="E86" s="7"/>
      <c r="F86" s="7"/>
      <c r="G86" s="15">
        <f t="shared" si="1"/>
        <v>0</v>
      </c>
    </row>
    <row r="87" spans="1:7" ht="48" hidden="1" thickBot="1">
      <c r="A87" s="5" t="s">
        <v>95</v>
      </c>
      <c r="B87" s="19"/>
      <c r="C87" s="7"/>
      <c r="D87" s="7">
        <v>9759500</v>
      </c>
      <c r="E87" s="7"/>
      <c r="F87" s="7"/>
      <c r="G87" s="15">
        <f t="shared" si="1"/>
        <v>0</v>
      </c>
    </row>
    <row r="88" spans="1:7" ht="48" hidden="1" thickBot="1">
      <c r="A88" s="5" t="s">
        <v>56</v>
      </c>
      <c r="B88" s="19"/>
      <c r="C88" s="7"/>
      <c r="D88" s="7">
        <v>31956300</v>
      </c>
      <c r="E88" s="7"/>
      <c r="F88" s="7"/>
      <c r="G88" s="15">
        <f t="shared" si="1"/>
        <v>0</v>
      </c>
    </row>
    <row r="89" spans="1:7" ht="63.75" hidden="1" thickBot="1">
      <c r="A89" s="5" t="s">
        <v>96</v>
      </c>
      <c r="B89" s="19"/>
      <c r="C89" s="7"/>
      <c r="D89" s="7">
        <v>10077600</v>
      </c>
      <c r="E89" s="7"/>
      <c r="F89" s="7"/>
      <c r="G89" s="15">
        <f t="shared" si="1"/>
        <v>0</v>
      </c>
    </row>
    <row r="90" spans="1:7" ht="48" hidden="1" thickBot="1">
      <c r="A90" s="5" t="s">
        <v>57</v>
      </c>
      <c r="B90" s="19"/>
      <c r="C90" s="7"/>
      <c r="D90" s="7">
        <v>116904060</v>
      </c>
      <c r="E90" s="7"/>
      <c r="F90" s="7"/>
      <c r="G90" s="15">
        <f t="shared" si="1"/>
        <v>0</v>
      </c>
    </row>
    <row r="91" spans="1:7" ht="47.25" customHeight="1" hidden="1" thickBot="1">
      <c r="A91" s="5" t="s">
        <v>58</v>
      </c>
      <c r="B91" s="19"/>
      <c r="C91" s="7"/>
      <c r="D91" s="7">
        <v>30900</v>
      </c>
      <c r="E91" s="7"/>
      <c r="F91" s="7"/>
      <c r="G91" s="15">
        <f t="shared" si="1"/>
        <v>0</v>
      </c>
    </row>
    <row r="92" spans="1:7" ht="32.25" hidden="1" thickBot="1">
      <c r="A92" s="5" t="s">
        <v>59</v>
      </c>
      <c r="B92" s="19"/>
      <c r="C92" s="7"/>
      <c r="D92" s="7">
        <v>1030115600</v>
      </c>
      <c r="E92" s="7"/>
      <c r="F92" s="7"/>
      <c r="G92" s="15">
        <f t="shared" si="1"/>
        <v>0</v>
      </c>
    </row>
    <row r="93" spans="1:7" ht="31.5" customHeight="1" hidden="1" thickBot="1">
      <c r="A93" s="5" t="s">
        <v>61</v>
      </c>
      <c r="B93" s="19"/>
      <c r="C93" s="7"/>
      <c r="D93" s="7">
        <v>8416000</v>
      </c>
      <c r="E93" s="7"/>
      <c r="F93" s="7"/>
      <c r="G93" s="15">
        <f t="shared" si="1"/>
        <v>0</v>
      </c>
    </row>
    <row r="94" spans="1:7" ht="51" customHeight="1" hidden="1" thickBot="1">
      <c r="A94" s="5" t="s">
        <v>60</v>
      </c>
      <c r="B94" s="19"/>
      <c r="C94" s="7"/>
      <c r="D94" s="7">
        <v>7076000</v>
      </c>
      <c r="E94" s="7"/>
      <c r="F94" s="7"/>
      <c r="G94" s="15">
        <f t="shared" si="1"/>
        <v>0</v>
      </c>
    </row>
    <row r="95" spans="1:7" ht="48" customHeight="1" hidden="1" thickBot="1">
      <c r="A95" s="5" t="s">
        <v>62</v>
      </c>
      <c r="B95" s="19"/>
      <c r="C95" s="7"/>
      <c r="D95" s="7">
        <v>230600</v>
      </c>
      <c r="E95" s="7"/>
      <c r="F95" s="7"/>
      <c r="G95" s="15">
        <f t="shared" si="1"/>
        <v>0</v>
      </c>
    </row>
    <row r="96" spans="1:7" ht="32.25" hidden="1" thickBot="1">
      <c r="A96" s="5" t="s">
        <v>63</v>
      </c>
      <c r="B96" s="19"/>
      <c r="C96" s="7"/>
      <c r="D96" s="7">
        <v>457430400</v>
      </c>
      <c r="E96" s="7"/>
      <c r="F96" s="7"/>
      <c r="G96" s="15">
        <f t="shared" si="1"/>
        <v>0</v>
      </c>
    </row>
    <row r="97" spans="1:7" ht="63.75" customHeight="1" hidden="1" thickBot="1">
      <c r="A97" s="5" t="s">
        <v>64</v>
      </c>
      <c r="B97" s="19"/>
      <c r="C97" s="7"/>
      <c r="D97" s="7">
        <v>399616500</v>
      </c>
      <c r="E97" s="7"/>
      <c r="F97" s="7"/>
      <c r="G97" s="15">
        <f t="shared" si="1"/>
        <v>0</v>
      </c>
    </row>
    <row r="98" spans="1:7" ht="63" customHeight="1" hidden="1" thickBot="1">
      <c r="A98" s="5" t="s">
        <v>65</v>
      </c>
      <c r="B98" s="19"/>
      <c r="C98" s="7"/>
      <c r="D98" s="7">
        <v>198393000</v>
      </c>
      <c r="E98" s="7"/>
      <c r="F98" s="7"/>
      <c r="G98" s="15">
        <f t="shared" si="1"/>
        <v>0</v>
      </c>
    </row>
    <row r="99" spans="1:7" ht="32.25" hidden="1" thickBot="1">
      <c r="A99" s="5" t="s">
        <v>66</v>
      </c>
      <c r="B99" s="19"/>
      <c r="C99" s="7"/>
      <c r="D99" s="7">
        <v>14798800</v>
      </c>
      <c r="E99" s="7"/>
      <c r="F99" s="7"/>
      <c r="G99" s="15">
        <f t="shared" si="1"/>
        <v>0</v>
      </c>
    </row>
    <row r="100" spans="1:7" ht="48" hidden="1" thickBot="1">
      <c r="A100" s="5" t="s">
        <v>97</v>
      </c>
      <c r="B100" s="19"/>
      <c r="C100" s="7"/>
      <c r="D100" s="7">
        <v>156632500</v>
      </c>
      <c r="E100" s="7"/>
      <c r="F100" s="7"/>
      <c r="G100" s="15">
        <f t="shared" si="1"/>
        <v>0</v>
      </c>
    </row>
    <row r="101" spans="1:7" ht="16.5" hidden="1" thickBot="1">
      <c r="A101" s="5" t="s">
        <v>67</v>
      </c>
      <c r="B101" s="19"/>
      <c r="C101" s="7"/>
      <c r="D101" s="7">
        <v>129639200</v>
      </c>
      <c r="E101" s="7"/>
      <c r="F101" s="7"/>
      <c r="G101" s="15">
        <f t="shared" si="1"/>
        <v>0</v>
      </c>
    </row>
    <row r="102" spans="1:7" ht="18.75" customHeight="1" thickBot="1">
      <c r="A102" s="30" t="s">
        <v>30</v>
      </c>
      <c r="B102" s="11">
        <v>763830245</v>
      </c>
      <c r="C102" s="21">
        <v>102602951</v>
      </c>
      <c r="D102" s="21">
        <v>2722006206</v>
      </c>
      <c r="E102" s="21">
        <v>110697808</v>
      </c>
      <c r="F102" s="21">
        <v>2334734008</v>
      </c>
      <c r="G102" s="15">
        <f t="shared" si="1"/>
        <v>2224036200</v>
      </c>
    </row>
    <row r="103" spans="1:7" ht="30.75" customHeight="1" hidden="1" thickBot="1">
      <c r="A103" s="5" t="s">
        <v>68</v>
      </c>
      <c r="B103" s="19"/>
      <c r="C103" s="7"/>
      <c r="D103" s="7">
        <v>29859064</v>
      </c>
      <c r="E103" s="7"/>
      <c r="F103" s="7"/>
      <c r="G103" s="15">
        <f t="shared" si="1"/>
        <v>0</v>
      </c>
    </row>
    <row r="104" spans="1:7" ht="30" customHeight="1" hidden="1" thickBot="1">
      <c r="A104" s="5" t="s">
        <v>69</v>
      </c>
      <c r="B104" s="19"/>
      <c r="C104" s="7"/>
      <c r="D104" s="7">
        <v>8842324</v>
      </c>
      <c r="E104" s="7"/>
      <c r="F104" s="7"/>
      <c r="G104" s="15">
        <f t="shared" si="1"/>
        <v>0</v>
      </c>
    </row>
    <row r="105" spans="1:7" ht="63" customHeight="1" hidden="1" thickBot="1">
      <c r="A105" s="35" t="s">
        <v>89</v>
      </c>
      <c r="B105" s="19"/>
      <c r="C105" s="7"/>
      <c r="D105" s="7">
        <v>95880000</v>
      </c>
      <c r="E105" s="7"/>
      <c r="F105" s="7"/>
      <c r="G105" s="15">
        <f t="shared" si="1"/>
        <v>0</v>
      </c>
    </row>
    <row r="106" spans="1:7" ht="63" customHeight="1" hidden="1" thickBot="1">
      <c r="A106" s="35" t="s">
        <v>105</v>
      </c>
      <c r="B106" s="19"/>
      <c r="C106" s="7"/>
      <c r="D106" s="7">
        <v>84554900</v>
      </c>
      <c r="E106" s="7"/>
      <c r="F106" s="7"/>
      <c r="G106" s="15">
        <f t="shared" si="1"/>
        <v>0</v>
      </c>
    </row>
    <row r="107" spans="1:7" ht="30.75" customHeight="1" hidden="1" thickBot="1">
      <c r="A107" s="5" t="s">
        <v>70</v>
      </c>
      <c r="B107" s="19"/>
      <c r="C107" s="7"/>
      <c r="D107" s="7">
        <v>93622600</v>
      </c>
      <c r="E107" s="7"/>
      <c r="F107" s="7"/>
      <c r="G107" s="15">
        <f t="shared" si="1"/>
        <v>0</v>
      </c>
    </row>
    <row r="108" spans="1:7" ht="30.75" customHeight="1" hidden="1" thickBot="1">
      <c r="A108" s="5" t="s">
        <v>71</v>
      </c>
      <c r="B108" s="19"/>
      <c r="C108" s="7"/>
      <c r="D108" s="7">
        <v>1272353618</v>
      </c>
      <c r="E108" s="7"/>
      <c r="F108" s="7"/>
      <c r="G108" s="15">
        <f t="shared" si="1"/>
        <v>0</v>
      </c>
    </row>
    <row r="109" spans="1:7" ht="45.75" customHeight="1" hidden="1" thickBot="1">
      <c r="A109" s="5" t="s">
        <v>104</v>
      </c>
      <c r="B109" s="19"/>
      <c r="C109" s="7"/>
      <c r="D109" s="7">
        <v>371249800</v>
      </c>
      <c r="E109" s="7"/>
      <c r="F109" s="7"/>
      <c r="G109" s="15">
        <f t="shared" si="1"/>
        <v>0</v>
      </c>
    </row>
    <row r="110" spans="1:7" ht="45.75" customHeight="1" hidden="1" thickBot="1">
      <c r="A110" s="5" t="s">
        <v>109</v>
      </c>
      <c r="B110" s="19"/>
      <c r="C110" s="7"/>
      <c r="D110" s="7">
        <v>55000000</v>
      </c>
      <c r="E110" s="7"/>
      <c r="F110" s="7"/>
      <c r="G110" s="15">
        <f t="shared" si="1"/>
        <v>0</v>
      </c>
    </row>
    <row r="111" spans="1:7" ht="32.25" customHeight="1" hidden="1" thickBot="1">
      <c r="A111" s="5" t="s">
        <v>103</v>
      </c>
      <c r="B111" s="19"/>
      <c r="C111" s="7"/>
      <c r="D111" s="7">
        <v>72384600</v>
      </c>
      <c r="E111" s="7"/>
      <c r="F111" s="7"/>
      <c r="G111" s="15">
        <f t="shared" si="1"/>
        <v>0</v>
      </c>
    </row>
    <row r="112" spans="1:7" ht="30.75" customHeight="1" hidden="1" thickBot="1">
      <c r="A112" s="5" t="s">
        <v>102</v>
      </c>
      <c r="B112" s="19"/>
      <c r="C112" s="7"/>
      <c r="D112" s="7">
        <v>137259300</v>
      </c>
      <c r="E112" s="7"/>
      <c r="F112" s="7"/>
      <c r="G112" s="15">
        <f t="shared" si="1"/>
        <v>0</v>
      </c>
    </row>
    <row r="113" spans="1:7" ht="32.25" customHeight="1" hidden="1" thickBot="1">
      <c r="A113" s="5" t="s">
        <v>101</v>
      </c>
      <c r="B113" s="19"/>
      <c r="C113" s="7"/>
      <c r="D113" s="7">
        <v>1000000</v>
      </c>
      <c r="E113" s="7"/>
      <c r="F113" s="7"/>
      <c r="G113" s="15">
        <f t="shared" si="1"/>
        <v>0</v>
      </c>
    </row>
    <row r="114" spans="1:7" ht="16.5" customHeight="1" hidden="1" thickBot="1">
      <c r="A114" s="5" t="s">
        <v>108</v>
      </c>
      <c r="B114" s="19"/>
      <c r="C114" s="7"/>
      <c r="D114" s="7">
        <v>500000000</v>
      </c>
      <c r="E114" s="7"/>
      <c r="F114" s="7"/>
      <c r="G114" s="15">
        <f t="shared" si="1"/>
        <v>0</v>
      </c>
    </row>
    <row r="115" spans="1:7" ht="18.75" customHeight="1" thickBot="1">
      <c r="A115" s="5"/>
      <c r="B115" s="19"/>
      <c r="C115" s="7"/>
      <c r="D115" s="7"/>
      <c r="E115" s="7"/>
      <c r="F115" s="7"/>
      <c r="G115" s="15"/>
    </row>
    <row r="116" spans="1:7" ht="22.5" customHeight="1" thickBot="1">
      <c r="A116" s="10" t="s">
        <v>22</v>
      </c>
      <c r="B116" s="6">
        <f>B4+B33</f>
        <v>56678459260</v>
      </c>
      <c r="C116" s="42">
        <v>59014748290</v>
      </c>
      <c r="D116" s="42">
        <v>68841882956</v>
      </c>
      <c r="E116" s="43">
        <v>65343209938</v>
      </c>
      <c r="F116" s="43">
        <f>F4+F33</f>
        <v>70891560238</v>
      </c>
      <c r="G116" s="43">
        <f t="shared" si="1"/>
        <v>5548350300</v>
      </c>
    </row>
    <row r="117" ht="24" customHeight="1"/>
  </sheetData>
  <sheetProtection/>
  <mergeCells count="2">
    <mergeCell ref="A1:G1"/>
    <mergeCell ref="A2:G2"/>
  </mergeCells>
  <printOptions horizontalCentered="1"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9"/>
      <c r="B1" s="49"/>
      <c r="C1" s="49"/>
      <c r="D1" s="49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Ерошин Александр Анатольевич</cp:lastModifiedBy>
  <cp:lastPrinted>2018-12-04T12:43:54Z</cp:lastPrinted>
  <dcterms:created xsi:type="dcterms:W3CDTF">2015-12-07T10:28:59Z</dcterms:created>
  <dcterms:modified xsi:type="dcterms:W3CDTF">2018-12-04T12:44:37Z</dcterms:modified>
  <cp:category/>
  <cp:version/>
  <cp:contentType/>
  <cp:contentStatus/>
</cp:coreProperties>
</file>