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<sst xmlns="http://schemas.openxmlformats.org/spreadsheetml/2006/main" count="36" uniqueCount="32">
  <si>
    <t>Курсовая разница</t>
  </si>
  <si>
    <t>Изменение долга без учета курсовой разницы (гр.7-гр.2-гр.6)</t>
  </si>
  <si>
    <t>Изменение долга с учетом курсовой разницы (гр.7-гр.2)</t>
  </si>
  <si>
    <t>Кредиты коммерческих банков</t>
  </si>
  <si>
    <t>основной долг</t>
  </si>
  <si>
    <t>тыс. руб.</t>
  </si>
  <si>
    <t xml:space="preserve">Привлечено </t>
  </si>
  <si>
    <t xml:space="preserve">Погашено </t>
  </si>
  <si>
    <t xml:space="preserve">Списано </t>
  </si>
  <si>
    <t>Ценные бумаги (облигации)**</t>
  </si>
  <si>
    <t>Бюджетные  кредиты*</t>
  </si>
  <si>
    <t>Отчет</t>
  </si>
  <si>
    <t>о состоянии государственного долга</t>
  </si>
  <si>
    <t>Итого собственный долг</t>
  </si>
  <si>
    <t xml:space="preserve">Всего долг по гарантиям </t>
  </si>
  <si>
    <t>Всего государственный долг</t>
  </si>
  <si>
    <t xml:space="preserve">Гарантии </t>
  </si>
  <si>
    <t>Остаток на 01.01.2008</t>
  </si>
  <si>
    <t xml:space="preserve">Привлечено (предоставлено) гарантий </t>
  </si>
  <si>
    <t>Списано</t>
  </si>
  <si>
    <t>Остаток на 01.01.2009 (гр.2+гр.3-гр.4-гр.5+гр.6)</t>
  </si>
  <si>
    <t>Остаток на 01.01.2009 (гр.2+гр.3-гр.4+гр.5+гр.6)</t>
  </si>
  <si>
    <t>Приложение 12</t>
  </si>
  <si>
    <t xml:space="preserve">  за  2008  год</t>
  </si>
  <si>
    <t xml:space="preserve"> бухгалтерском учете отражается в расходах на обслуживание долга.</t>
  </si>
  <si>
    <t>*   Курс на 31.12.2007:EUR=35,9332 рубля.</t>
  </si>
  <si>
    <t xml:space="preserve">     Курс на 31.12.2008:EUR=41,4411 рубля.</t>
  </si>
  <si>
    <t xml:space="preserve">** Сумма  долга указана по номинальной стоимости. В графе 4 включен дисконт в сумме 4 788,12 тыс. рублей, который в  </t>
  </si>
  <si>
    <t>к Закону Ярославской области</t>
  </si>
  <si>
    <t>Изменение долга с учетом курсовой разницы              (гр.7-гр.2)</t>
  </si>
  <si>
    <t>проценты и пени</t>
  </si>
  <si>
    <t>от 09.07.2009 № 35-з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</si>
</sst>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60" workbookViewId="0" topLeftCell="A1">
      <selection activeCell="F4" sqref="F4"/>
    </sheetView>
  </sheetViews>
  <sheetFormatPr defaultColWidth="9.00390625" defaultRowHeight="12.75"/>
  <cols>
    <col min="1" max="1" width="30.875" style="2" customWidth="1"/>
    <col min="2" max="2" width="11.125" style="2" customWidth="1"/>
    <col min="3" max="3" width="13.125" style="2" customWidth="1"/>
    <col min="4" max="4" width="12.125" style="2" customWidth="1"/>
    <col min="5" max="5" width="10.625" style="2" customWidth="1"/>
    <col min="6" max="6" width="10.25390625" style="2" customWidth="1"/>
    <col min="7" max="7" width="15.625" style="2" customWidth="1"/>
    <col min="8" max="8" width="16.25390625" style="2" customWidth="1"/>
    <col min="9" max="9" width="11.625" style="2" customWidth="1"/>
    <col min="10" max="16384" width="9.125" style="2" customWidth="1"/>
  </cols>
  <sheetData>
    <row r="1" spans="6:9" ht="15.75">
      <c r="F1" s="22" t="s">
        <v>22</v>
      </c>
      <c r="G1" s="22"/>
      <c r="H1" s="22"/>
      <c r="I1" s="22"/>
    </row>
    <row r="2" spans="6:9" ht="15.75">
      <c r="F2" s="22" t="s">
        <v>28</v>
      </c>
      <c r="G2" s="22"/>
      <c r="H2" s="22"/>
      <c r="I2" s="22"/>
    </row>
    <row r="3" spans="6:9" ht="15.75">
      <c r="F3" s="22" t="s">
        <v>31</v>
      </c>
      <c r="G3" s="22"/>
      <c r="H3" s="22"/>
      <c r="I3" s="22"/>
    </row>
    <row r="4" spans="6:9" ht="15.75">
      <c r="F4" s="1"/>
      <c r="G4" s="1"/>
      <c r="H4" s="1"/>
      <c r="I4" s="1"/>
    </row>
    <row r="6" spans="1:9" s="14" customFormat="1" ht="18.75">
      <c r="A6" s="21" t="s">
        <v>11</v>
      </c>
      <c r="B6" s="21"/>
      <c r="C6" s="21"/>
      <c r="D6" s="21"/>
      <c r="E6" s="21"/>
      <c r="F6" s="21"/>
      <c r="G6" s="21"/>
      <c r="H6" s="21"/>
      <c r="I6" s="21"/>
    </row>
    <row r="7" spans="1:9" ht="18.75" customHeight="1">
      <c r="A7" s="21" t="s">
        <v>12</v>
      </c>
      <c r="B7" s="21"/>
      <c r="C7" s="21"/>
      <c r="D7" s="21"/>
      <c r="E7" s="21"/>
      <c r="F7" s="21"/>
      <c r="G7" s="21"/>
      <c r="H7" s="21"/>
      <c r="I7" s="21"/>
    </row>
    <row r="8" spans="1:9" ht="18.75" customHeight="1">
      <c r="A8" s="21" t="s">
        <v>23</v>
      </c>
      <c r="B8" s="21"/>
      <c r="C8" s="21"/>
      <c r="D8" s="21"/>
      <c r="E8" s="21"/>
      <c r="F8" s="21"/>
      <c r="G8" s="21"/>
      <c r="H8" s="21"/>
      <c r="I8" s="21"/>
    </row>
    <row r="9" spans="1:9" ht="18.7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8:9" ht="15.75">
      <c r="H10" s="20" t="s">
        <v>5</v>
      </c>
      <c r="I10" s="20"/>
    </row>
    <row r="11" spans="1:9" ht="96" customHeight="1">
      <c r="A11" s="3"/>
      <c r="B11" s="4" t="s">
        <v>17</v>
      </c>
      <c r="C11" s="4" t="s">
        <v>6</v>
      </c>
      <c r="D11" s="4" t="s">
        <v>7</v>
      </c>
      <c r="E11" s="4" t="s">
        <v>8</v>
      </c>
      <c r="F11" s="4" t="s">
        <v>0</v>
      </c>
      <c r="G11" s="4" t="s">
        <v>20</v>
      </c>
      <c r="H11" s="4" t="s">
        <v>1</v>
      </c>
      <c r="I11" s="4" t="s">
        <v>2</v>
      </c>
    </row>
    <row r="12" spans="1:9" ht="15.75" customHeight="1">
      <c r="A12" s="11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</row>
    <row r="13" spans="1:9" ht="21.75" customHeight="1">
      <c r="A13" s="3" t="s">
        <v>3</v>
      </c>
      <c r="B13" s="8">
        <v>1000000</v>
      </c>
      <c r="C13" s="8">
        <v>4150000</v>
      </c>
      <c r="D13" s="8">
        <v>1500000</v>
      </c>
      <c r="E13" s="3">
        <v>0</v>
      </c>
      <c r="F13" s="3">
        <v>0</v>
      </c>
      <c r="G13" s="8">
        <f>B13+C13-D13</f>
        <v>3650000</v>
      </c>
      <c r="H13" s="8">
        <f>G13-B13-F13</f>
        <v>2650000</v>
      </c>
      <c r="I13" s="8">
        <f>G13-B13</f>
        <v>2650000</v>
      </c>
    </row>
    <row r="14" spans="1:9" ht="21" customHeight="1">
      <c r="A14" s="3" t="s">
        <v>10</v>
      </c>
      <c r="B14" s="8">
        <v>883232</v>
      </c>
      <c r="C14" s="19">
        <v>300000</v>
      </c>
      <c r="D14" s="8">
        <v>509039</v>
      </c>
      <c r="E14" s="3">
        <v>0</v>
      </c>
      <c r="F14" s="8">
        <v>103401</v>
      </c>
      <c r="G14" s="8">
        <f>B14+C14-D14-E14+F14</f>
        <v>777594</v>
      </c>
      <c r="H14" s="8">
        <f>G14-B14-F14</f>
        <v>-209039</v>
      </c>
      <c r="I14" s="8">
        <f>G14-B14</f>
        <v>-105638</v>
      </c>
    </row>
    <row r="15" spans="1:9" ht="21" customHeight="1">
      <c r="A15" s="3" t="s">
        <v>9</v>
      </c>
      <c r="B15" s="8">
        <v>6750087</v>
      </c>
      <c r="C15" s="8">
        <v>65003</v>
      </c>
      <c r="D15" s="8">
        <v>1350000</v>
      </c>
      <c r="E15" s="3">
        <v>0</v>
      </c>
      <c r="F15" s="3">
        <v>0</v>
      </c>
      <c r="G15" s="8">
        <f>B15+C15-D15-E15+F15</f>
        <v>5465090</v>
      </c>
      <c r="H15" s="8">
        <f>G15-B15-F15</f>
        <v>-1284997</v>
      </c>
      <c r="I15" s="8">
        <f>G15-B15</f>
        <v>-1284997</v>
      </c>
    </row>
    <row r="16" spans="1:9" ht="27" customHeight="1">
      <c r="A16" s="5" t="s">
        <v>13</v>
      </c>
      <c r="B16" s="9">
        <f>SUM(B13:B15)</f>
        <v>8633319</v>
      </c>
      <c r="C16" s="9">
        <f aca="true" t="shared" si="0" ref="C16:I16">SUM(C13:C15)</f>
        <v>4515003</v>
      </c>
      <c r="D16" s="9">
        <f t="shared" si="0"/>
        <v>3359039</v>
      </c>
      <c r="E16" s="9">
        <f t="shared" si="0"/>
        <v>0</v>
      </c>
      <c r="F16" s="9">
        <f t="shared" si="0"/>
        <v>103401</v>
      </c>
      <c r="G16" s="9">
        <f>SUM(G13:G15)</f>
        <v>9892684</v>
      </c>
      <c r="H16" s="9">
        <f t="shared" si="0"/>
        <v>1155964</v>
      </c>
      <c r="I16" s="9">
        <f t="shared" si="0"/>
        <v>1259365</v>
      </c>
    </row>
  </sheetData>
  <mergeCells count="7">
    <mergeCell ref="H10:I10"/>
    <mergeCell ref="A7:I7"/>
    <mergeCell ref="A8:I8"/>
    <mergeCell ref="F1:I1"/>
    <mergeCell ref="F2:I2"/>
    <mergeCell ref="A6:I6"/>
    <mergeCell ref="F3:I3"/>
  </mergeCells>
  <printOptions/>
  <pageMargins left="0.7874015748031497" right="0.7874015748031497" top="0.7874015748031497" bottom="0.7874015748031497" header="0.31496062992125984" footer="0.5118110236220472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workbookViewId="0" topLeftCell="A1">
      <selection activeCell="A6" sqref="A6"/>
    </sheetView>
  </sheetViews>
  <sheetFormatPr defaultColWidth="9.00390625" defaultRowHeight="12.75"/>
  <cols>
    <col min="1" max="1" width="30.75390625" style="2" customWidth="1"/>
    <col min="2" max="2" width="12.125" style="2" customWidth="1"/>
    <col min="3" max="3" width="18.625" style="2" customWidth="1"/>
    <col min="4" max="4" width="10.625" style="2" customWidth="1"/>
    <col min="5" max="5" width="12.625" style="2" customWidth="1"/>
    <col min="6" max="6" width="9.75390625" style="2" customWidth="1"/>
    <col min="7" max="7" width="11.00390625" style="2" customWidth="1"/>
    <col min="8" max="8" width="11.75390625" style="2" customWidth="1"/>
    <col min="9" max="9" width="13.75390625" style="2" customWidth="1"/>
    <col min="10" max="10" width="10.125" style="2" bestFit="1" customWidth="1"/>
    <col min="11" max="16384" width="9.125" style="2" customWidth="1"/>
  </cols>
  <sheetData>
    <row r="1" spans="1:9" ht="106.5" customHeight="1">
      <c r="A1" s="4"/>
      <c r="B1" s="4" t="s">
        <v>17</v>
      </c>
      <c r="C1" s="4" t="s">
        <v>18</v>
      </c>
      <c r="D1" s="4" t="s">
        <v>7</v>
      </c>
      <c r="E1" s="4" t="s">
        <v>19</v>
      </c>
      <c r="F1" s="4" t="s">
        <v>0</v>
      </c>
      <c r="G1" s="4" t="s">
        <v>21</v>
      </c>
      <c r="H1" s="4" t="s">
        <v>1</v>
      </c>
      <c r="I1" s="4" t="s">
        <v>29</v>
      </c>
    </row>
    <row r="2" spans="1:9" ht="15.75" customHeight="1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</row>
    <row r="3" spans="1:9" ht="17.25" customHeight="1">
      <c r="A3" s="5" t="s">
        <v>16</v>
      </c>
      <c r="B3" s="3"/>
      <c r="C3" s="3"/>
      <c r="D3" s="3"/>
      <c r="E3" s="6"/>
      <c r="F3" s="3"/>
      <c r="G3" s="3"/>
      <c r="H3" s="3"/>
      <c r="I3" s="3"/>
    </row>
    <row r="4" spans="1:9" ht="21.75" customHeight="1">
      <c r="A4" s="6" t="s">
        <v>4</v>
      </c>
      <c r="B4" s="3">
        <v>0</v>
      </c>
      <c r="C4" s="6">
        <v>0</v>
      </c>
      <c r="D4" s="6">
        <v>0</v>
      </c>
      <c r="E4" s="17">
        <v>0</v>
      </c>
      <c r="F4" s="3">
        <v>0</v>
      </c>
      <c r="G4" s="3">
        <f>B4-D4</f>
        <v>0</v>
      </c>
      <c r="H4" s="3">
        <f>G4-B4-F4</f>
        <v>0</v>
      </c>
      <c r="I4" s="3">
        <f>G4-B4</f>
        <v>0</v>
      </c>
    </row>
    <row r="5" spans="1:9" ht="18" customHeight="1">
      <c r="A5" s="6" t="s">
        <v>30</v>
      </c>
      <c r="B5" s="3">
        <v>0</v>
      </c>
      <c r="C5" s="3">
        <v>0</v>
      </c>
      <c r="D5" s="3">
        <v>0</v>
      </c>
      <c r="E5" s="18">
        <v>0</v>
      </c>
      <c r="F5" s="3">
        <v>0</v>
      </c>
      <c r="G5" s="3">
        <v>0</v>
      </c>
      <c r="H5" s="3">
        <f>G5-B5-F5</f>
        <v>0</v>
      </c>
      <c r="I5" s="3">
        <f>G5-B5</f>
        <v>0</v>
      </c>
    </row>
    <row r="6" spans="1:9" s="15" customFormat="1" ht="15.75">
      <c r="A6" s="7" t="s">
        <v>14</v>
      </c>
      <c r="B6" s="5">
        <f>B4+B5</f>
        <v>0</v>
      </c>
      <c r="C6" s="5">
        <f aca="true" t="shared" si="0" ref="C6:I6">C4+C5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</row>
    <row r="7" spans="1:10" ht="20.25" customHeight="1">
      <c r="A7" s="16" t="s">
        <v>15</v>
      </c>
      <c r="B7" s="9">
        <f>B6+Лист1!B16</f>
        <v>8633319</v>
      </c>
      <c r="C7" s="9">
        <f>C6+Лист1!C16</f>
        <v>4515003</v>
      </c>
      <c r="D7" s="9">
        <f>D6+Лист1!D16+Лист1!E16</f>
        <v>3359039</v>
      </c>
      <c r="E7" s="5">
        <v>0</v>
      </c>
      <c r="F7" s="9">
        <f>F6+Лист1!F16</f>
        <v>103401</v>
      </c>
      <c r="G7" s="9">
        <f>G6+Лист1!G16</f>
        <v>9892684</v>
      </c>
      <c r="H7" s="9">
        <f>H6+Лист1!H16</f>
        <v>1155964</v>
      </c>
      <c r="I7" s="9">
        <f>I6+Лист1!I16</f>
        <v>1259365</v>
      </c>
      <c r="J7" s="10"/>
    </row>
    <row r="8" spans="1:3" ht="18" customHeight="1">
      <c r="A8" s="12" t="s">
        <v>25</v>
      </c>
      <c r="B8" s="12"/>
      <c r="C8" s="12"/>
    </row>
    <row r="9" spans="1:3" ht="18" customHeight="1">
      <c r="A9" s="12" t="s">
        <v>26</v>
      </c>
      <c r="B9" s="12"/>
      <c r="C9" s="12"/>
    </row>
    <row r="10" spans="1:9" ht="14.25" customHeight="1">
      <c r="A10" s="23" t="s">
        <v>27</v>
      </c>
      <c r="B10" s="23"/>
      <c r="C10" s="23"/>
      <c r="D10" s="23"/>
      <c r="E10" s="23"/>
      <c r="F10" s="23"/>
      <c r="G10" s="23"/>
      <c r="H10" s="23"/>
      <c r="I10" s="23"/>
    </row>
    <row r="11" ht="15.75">
      <c r="A11" s="2" t="s">
        <v>24</v>
      </c>
    </row>
  </sheetData>
  <mergeCells count="1">
    <mergeCell ref="A10:I10"/>
  </mergeCells>
  <printOptions/>
  <pageMargins left="0.7874015748031497" right="0.7874015748031497" top="0.7874015748031497" bottom="0.7874015748031497" header="0.31496062992125984" footer="0.5118110236220472"/>
  <pageSetup horizontalDpi="600" verticalDpi="600" orientation="landscape" paperSize="9" r:id="rId1"/>
  <headerFooter alignWithMargins="0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 </cp:lastModifiedBy>
  <cp:lastPrinted>2009-06-29T10:32:58Z</cp:lastPrinted>
  <dcterms:created xsi:type="dcterms:W3CDTF">2004-04-02T05:30:37Z</dcterms:created>
  <dcterms:modified xsi:type="dcterms:W3CDTF">2009-07-10T09:41:20Z</dcterms:modified>
  <cp:category/>
  <cp:version/>
  <cp:contentType/>
  <cp:contentStatus/>
</cp:coreProperties>
</file>