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<sst xmlns="http://schemas.openxmlformats.org/spreadsheetml/2006/main" count="296" uniqueCount="288">
  <si>
    <t>газификация с учетом децентрализации теплоснабжения жилых домов деревень Яснищи, Рыбницы, п.Защитный (в том числе кредиторская задолженность)</t>
  </si>
  <si>
    <t>газификация (2-я очередь), п.Красный Профинтерн (в том числе проектные работы и кредиторская задолженность)</t>
  </si>
  <si>
    <t>газификация п.Некрасовское (в том числе проектные работы)</t>
  </si>
  <si>
    <t>строительство газопровода п.Бурмакино-с.Никольское (в том числе проектные работы и кредиторская задолженность)</t>
  </si>
  <si>
    <t>строительство газопровода п.Бурмакино-с.Новое (в том числе проектные работы и кредиторская задолженность)</t>
  </si>
  <si>
    <t>газификация п.Бурмакино (в том числе проектные работы и кредиторская задолженность)</t>
  </si>
  <si>
    <t xml:space="preserve">продолжение работ по модернизации котельной, п.Пречистое </t>
  </si>
  <si>
    <t xml:space="preserve">строительство водоочистных сооружений, п. Пречистое </t>
  </si>
  <si>
    <t xml:space="preserve">реконструкция системы водоснабжения, п.Пречистое </t>
  </si>
  <si>
    <t>газификация п.Пречистое (в том числе проектные работы)</t>
  </si>
  <si>
    <t>строительство мазутной котельной, п.Дубки (проектные работы)</t>
  </si>
  <si>
    <t>газификация п.Кубринск (в том числе кредиторская задолженность)</t>
  </si>
  <si>
    <t>строительство отводов к частным домам п.Кубринск</t>
  </si>
  <si>
    <t>строительство вводов и внутридомовых газовых сетей с демонтажем внутреннего газопровода сжиженного газа, п.Кубринск (в том числе проектные работы)</t>
  </si>
  <si>
    <t>реконструкция котельной, п. Красный Холм</t>
  </si>
  <si>
    <t xml:space="preserve">реконструкция очистных сооружений канализации, п.Мокеевское </t>
  </si>
  <si>
    <t>газификация (2 - 3 этапы) п.Красные Ткачи, в том числе ул.Красная (в том числе проектные работы и кредиторская задолженность)</t>
  </si>
  <si>
    <t>газификация п.Красный Холм</t>
  </si>
  <si>
    <r>
      <t xml:space="preserve">Строительство и модернизация автомобильных дорог общего пользования,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 дорог в поселениях:</t>
    </r>
  </si>
  <si>
    <r>
      <t>Областная целевая программа развития сети автомобильных дорог Ярославской области,</t>
    </r>
    <r>
      <rPr>
        <sz val="12"/>
        <rFont val="Times New Roman Cyr"/>
        <family val="0"/>
      </rPr>
      <t xml:space="preserve">                                                                                                    в том числе:</t>
    </r>
  </si>
  <si>
    <t xml:space="preserve">разработка рабочего проекта на реконструкцию юго-западной окружной дороги г. Ярославля </t>
  </si>
  <si>
    <t xml:space="preserve">погашение кредиторской задолженности, в том числе: </t>
  </si>
  <si>
    <r>
      <t>Областная целевая программа "Совершенствование оказания онкологической помощи населению Ярославской области",</t>
    </r>
    <r>
      <rPr>
        <sz val="12"/>
        <rFont val="Times New Roman Cyr"/>
        <family val="0"/>
      </rPr>
      <t xml:space="preserve">                                                                                               в том числе:</t>
    </r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</si>
  <si>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области", в том числе: </t>
  </si>
  <si>
    <r>
      <t xml:space="preserve">Подпрограмма "Неотложные меры по дальнейшему совершенствованию психиатрической помощи населению Ярославской области",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</si>
  <si>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"Здоровый ребенок",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</si>
  <si>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системы стационарных учреждений социального обслуживания Ярославской области",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</si>
  <si>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Обеспечение мероприятий по переселению граждан из аварийного жилищного фонда,                                                                              </t>
    </r>
    <r>
      <rPr>
        <sz val="12"/>
        <rFont val="Times New Roman Cyr"/>
        <family val="0"/>
      </rPr>
      <t xml:space="preserve">в том числе: </t>
    </r>
  </si>
  <si>
    <r>
      <t xml:space="preserve">Областная целевая программа "Социальное развитие села до 2010 года",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</si>
  <si>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Строительство распределительных газовых сетей в сельской местности,           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</si>
  <si>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"Отходы",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</si>
  <si>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"Развитие физической культуры и спорта в Ярославской области",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</si>
  <si>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Областная целевая программа "Модернизация объектов коммунальной инфраструктуры Ярославской области",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</si>
  <si>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r>
      <t xml:space="preserve">городской округ г.Рыбинск, </t>
    </r>
    <r>
      <rPr>
        <sz val="12"/>
        <rFont val="Times New Roman Cyr"/>
        <family val="0"/>
      </rPr>
      <t>в том числе:</t>
    </r>
    <r>
      <rPr>
        <b/>
        <sz val="12"/>
        <rFont val="Times New Roman Cyr"/>
        <family val="0"/>
      </rPr>
      <t xml:space="preserve">                                                                                                                                                      </t>
    </r>
  </si>
  <si>
    <r>
      <t xml:space="preserve">Рыбинский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</si>
  <si>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Ростовский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</si>
  <si>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Угличский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</si>
  <si>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Тутаевский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</si>
  <si>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Большесельский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</si>
  <si>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Борисоглебский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</si>
  <si>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Брейтовский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</si>
  <si>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Гаврилов-Ямский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</si>
  <si>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Даниловский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</si>
  <si>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Любимский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</si>
  <si>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Мышкинский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</si>
  <si>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Некоузский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</si>
  <si>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Некрасовский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</si>
  <si>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Первомайский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</si>
  <si>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Переславский муниципальный район, </t>
    </r>
    <r>
      <rPr>
        <sz val="12"/>
        <rFont val="Times New Roman Cyr"/>
        <family val="0"/>
      </rPr>
      <t>в том числе:</t>
    </r>
  </si>
  <si>
    <r>
      <t xml:space="preserve">Пошехонский муниципальный район, </t>
    </r>
    <r>
      <rPr>
        <sz val="12"/>
        <rFont val="Times New Roman"/>
        <family val="1"/>
      </rPr>
      <t>в том числе:</t>
    </r>
  </si>
  <si>
    <r>
      <t xml:space="preserve">Ярославский муниципальный район, </t>
    </r>
    <r>
      <rPr>
        <sz val="12"/>
        <rFont val="Times New Roman"/>
        <family val="1"/>
      </rPr>
      <t>в том числе:</t>
    </r>
  </si>
  <si>
    <t xml:space="preserve">                                                                   Приложение 14</t>
  </si>
  <si>
    <t>Исполнение адресной инвестиционной программы                                                                               Ярославской области за 2008 год</t>
  </si>
  <si>
    <t>проведение экспертизы промышленной безопасности ГРС Ананьино</t>
  </si>
  <si>
    <t>городской округ г.Переславль-Залесский</t>
  </si>
  <si>
    <t>Строительство обхода г. Ярославля с мостом через реку Волгу</t>
  </si>
  <si>
    <t>реконструкция котельной по ул.Луначарского с переводом на природный газ, г.Гаврилов-Ям  (проектные работы)</t>
  </si>
  <si>
    <t xml:space="preserve">строительство биологических прудов на очистных сооружениях канализации,  г.Любим
</t>
  </si>
  <si>
    <t>реконструкция котельной центральной районной больницы, г.Мышкин (проектные работы)</t>
  </si>
  <si>
    <t>реконструкция очистных сооружений водоснабжения, г.Мышкин</t>
  </si>
  <si>
    <t>ОБЪЕКТЫ МУНИЦИПАЛЬНОЙ СОБСТВЕННОСТИ</t>
  </si>
  <si>
    <t>реконструкция мазутной котельной левого берега с переводом на газ, г.Тутаев (проектные работы)</t>
  </si>
  <si>
    <t xml:space="preserve">продолжение работ по реконструкции центральных тепловых пунктов, г.Переславль-Залесский </t>
  </si>
  <si>
    <t xml:space="preserve">газификация района Грачковская Слобода </t>
  </si>
  <si>
    <t>реконструкция центральной котельной  с переводом на природный газ, с.Большое Село</t>
  </si>
  <si>
    <t>строительство локальных очистных сооружений психиатрической больницы "Спасское", Ярославский муниципальный район (ввод)</t>
  </si>
  <si>
    <t>Школа в левобережной части, г.Тутаев  (кредиторская задолженность и проектные работы)</t>
  </si>
  <si>
    <t xml:space="preserve">строительство физкультурно-оздоровительного комплекса, г.Ростов (ввод)(в том числе кредиторская задолженность) </t>
  </si>
  <si>
    <t>строительство водоочистных сооружений на подземном водозаборе мкр. Волжский,  г.Рыбинск</t>
  </si>
  <si>
    <t xml:space="preserve">продолжение работ по газификации деревень Перелески, Вашутино </t>
  </si>
  <si>
    <t>продолжение строительства очистных сооружений канализации, с.Брейтово (в том числе проектные работы )</t>
  </si>
  <si>
    <t>реконструкция котельной, с.Шопша (в том числе проектные работы)</t>
  </si>
  <si>
    <t>строительство центральной котельной, с.Брейтово (в том числе проектные работы и кредиторская задолженность)</t>
  </si>
  <si>
    <t xml:space="preserve">газификация с.Старый Некоуз, Некоузский муниципальный район </t>
  </si>
  <si>
    <t xml:space="preserve">газификация с.Бурмакино, Некрасовский муниципальный район </t>
  </si>
  <si>
    <t>газификация с.Левашово, Некрасовский муниципальный район</t>
  </si>
  <si>
    <t>газификация с.Пазушино, Ярославский муниципальный район</t>
  </si>
  <si>
    <r>
      <t>с</t>
    </r>
    <r>
      <rPr>
        <sz val="12"/>
        <rFont val="Times New Roman Cyr"/>
        <family val="1"/>
      </rPr>
      <t>троительство автодороги Большое Село - Волыново - Щукино - Калошино</t>
    </r>
  </si>
  <si>
    <r>
      <t>с</t>
    </r>
    <r>
      <rPr>
        <sz val="12"/>
        <rFont val="Times New Roman Cyr"/>
        <family val="1"/>
      </rPr>
      <t xml:space="preserve">троительство мостового перехода через р. Юхоть на а/д 59 км Ярославль - Углич - Игрищи </t>
    </r>
  </si>
  <si>
    <r>
      <t>с</t>
    </r>
    <r>
      <rPr>
        <sz val="12"/>
        <rFont val="Times New Roman Cyr"/>
        <family val="1"/>
      </rPr>
      <t>троительство автодороги Липки - Мешково - Великий Мох</t>
    </r>
  </si>
  <si>
    <r>
      <t>с</t>
    </r>
    <r>
      <rPr>
        <sz val="12"/>
        <rFont val="Times New Roman Cyr"/>
        <family val="1"/>
      </rPr>
      <t>троительство автодороги Григорьевское - Щеглевское</t>
    </r>
  </si>
  <si>
    <r>
      <t xml:space="preserve">реконструкция и строительство спального корпуса Гаврилов-Ямского дома-интерната для престарелых и инвалидов, г.Гаврилов-Ям (с инженерными коммуникациями) </t>
    </r>
    <r>
      <rPr>
        <sz val="12"/>
        <rFont val="Times New Roman Cyr"/>
        <family val="0"/>
      </rPr>
      <t>(проектные работы)</t>
    </r>
  </si>
  <si>
    <r>
      <t xml:space="preserve">Реконструкция здания под кукольный театр, ул.Вокзальная, г.Рыбинск (кредиторская задолженность) </t>
    </r>
    <r>
      <rPr>
        <b/>
        <sz val="12"/>
        <rFont val="Times New Roman Cyr"/>
        <family val="0"/>
      </rPr>
      <t>(ввод)</t>
    </r>
  </si>
  <si>
    <r>
      <t xml:space="preserve">газификация с.Коза, Первомайский муниципальный район </t>
    </r>
    <r>
      <rPr>
        <sz val="12"/>
        <rFont val="Times New Roman Cyr"/>
        <family val="0"/>
      </rPr>
      <t>( в том числе кредиторская задолженность)</t>
    </r>
  </si>
  <si>
    <r>
      <t>оптимизация системы теплоснабжения  мкр.Переборы, г.Рыбинск</t>
    </r>
    <r>
      <rPr>
        <strike/>
        <sz val="12"/>
        <rFont val="Times New Roman"/>
        <family val="1"/>
      </rPr>
      <t xml:space="preserve"> </t>
    </r>
  </si>
  <si>
    <r>
      <t xml:space="preserve">городской округ г.Переславль-Залесский, </t>
    </r>
    <r>
      <rPr>
        <sz val="12"/>
        <rFont val="Times New Roman"/>
        <family val="1"/>
      </rPr>
      <t xml:space="preserve">в том числе: </t>
    </r>
  </si>
  <si>
    <r>
      <t xml:space="preserve">Строительство и реконструкция сетей водоснабжения в сельской местности, </t>
    </r>
    <r>
      <rPr>
        <sz val="12"/>
        <rFont val="Times New Roman Cyr"/>
        <family val="0"/>
      </rPr>
      <t>в том числе:</t>
    </r>
  </si>
  <si>
    <t>Исполнено,               тыс. руб.</t>
  </si>
  <si>
    <t>реконструкция станции фильтрации ОСВ с монтажем электролизной установки по производству гипохлорита натрия, г.Тутаев</t>
  </si>
  <si>
    <t xml:space="preserve">Целевая программа Министерства сельского хозяйства Российской Федерации "Развитие льняного комплекса России на 2008-2010 годы" </t>
  </si>
  <si>
    <t>ВСЕГО</t>
  </si>
  <si>
    <t>газификация с.Середа и населенных пунктов в зоне газопровода к с.Середа (в том числе проектные работы)</t>
  </si>
  <si>
    <t>газификация деревень Твердино, Мутовки, Скородумки, Новоселки, Ключи (в том числе проектные работы)</t>
  </si>
  <si>
    <t>строительство сетей канализации центральной части, г.Данилов (проектные работы)</t>
  </si>
  <si>
    <t>реконструкция угольной котельной школы,  с.Воскресенское (в том числе проектные работы)</t>
  </si>
  <si>
    <t>реконструкция очистных сооружений канализации, с.Новый Некоуз</t>
  </si>
  <si>
    <t xml:space="preserve">продолжение работ по оптимизации системы теплоснабжения, с.Грешнево </t>
  </si>
  <si>
    <t>модернизация котельных ст.Скалино (проектные работы)</t>
  </si>
  <si>
    <t>Берегоукрепление Угличского водохранилища в с.Прилуки, Угличский муниципальный район</t>
  </si>
  <si>
    <t>Большесельский муниципальный район</t>
  </si>
  <si>
    <t>Даниловский муниципальный район</t>
  </si>
  <si>
    <t>Некоузский муниципальный район</t>
  </si>
  <si>
    <t>Пошехонский муниципальный район</t>
  </si>
  <si>
    <t>Строительство футбольных полей и площадок, в том числе:</t>
  </si>
  <si>
    <t xml:space="preserve">Областная целевая программа "Развитие дошкольного образования в Ярославской области" </t>
  </si>
  <si>
    <t>Мероприятия по газификации, теплоснабжению, водоснабжению и водоотведению</t>
  </si>
  <si>
    <t>строительство областного перинатального центра, г.Ярославль</t>
  </si>
  <si>
    <t>модернизация и оснащение ГУЗ ЯО "Областная клиническая онкологическая больница", г.Ярославль (в том числе строительство и реконструкция)</t>
  </si>
  <si>
    <t>модернизация водопроводных сетей, с.Новый Некоуз (кредиторская задолженность)</t>
  </si>
  <si>
    <t>строительство очистных сооружений канализации, г.Пошехонье</t>
  </si>
  <si>
    <t>Реконструкция цеха по производству льняного масла в МУП "Гаврилов-Ямский льновод"</t>
  </si>
  <si>
    <t>строительство котельной в Григорьевском психоневрологическом интернате, Ярославский муниципальный район (с инженерными коммуникациями) (проектные работы)</t>
  </si>
  <si>
    <t>газификация деревень Фалилеево, Назарово, Балобаново  (в том числе проектные работы и кредиторская задолженность)</t>
  </si>
  <si>
    <t>газификация с учетом децентрализации системы отопления 11 домов по улице Комсомольская, с.Большое Село</t>
  </si>
  <si>
    <t>Строительство площадки для приема 1 этапа практического экзамена, ул.Журавлева, д. 9/27, г.Ярославль</t>
  </si>
  <si>
    <t>Реконструкция промышленно-технической базы ГИБДД УВД по Ярославской области, ул.Декабристов, д.12, г.Ярославль</t>
  </si>
  <si>
    <t>газификация с.Елохино (в том числе проектные работы и кредиторская задолженность)</t>
  </si>
  <si>
    <t>газификация с.Короткова (в том числе проектные работы)</t>
  </si>
  <si>
    <t>газификация  с.Новое (в том числе кредиторская задолженность за  проектные работы)</t>
  </si>
  <si>
    <t>газификация ул.Малоярославская, г.Пошехонье (в том числе проектные работы)</t>
  </si>
  <si>
    <t>газификация ул.Пролетарская, г.Пошехонье (в том числе проектные работы)</t>
  </si>
  <si>
    <t>газификация с.Толбухино (в том числе проектные работы и кредиторская задолженность)</t>
  </si>
  <si>
    <t>строительство отводов к частным домам с.Середа и населенных пунктов в километровой зоне газопровода к с.Середа (в том числе проектные работы)</t>
  </si>
  <si>
    <t>Строительство культурно-туристического комплекса "Мыши", г.Мышкин (ввод)</t>
  </si>
  <si>
    <t>строительство очистных сооружений, с.Сретенье, Рыбинский муниципальный район (в том числе проектные работы)</t>
  </si>
  <si>
    <t>строительство физкультурно-оздоровительного комплекса,  г.Переславль-Залесский (ввод)</t>
  </si>
  <si>
    <t>Наименование раздела функциональной классификации,                            программы и объекта</t>
  </si>
  <si>
    <t xml:space="preserve">Национальная экономика </t>
  </si>
  <si>
    <t xml:space="preserve">Общегосударственные вопросы </t>
  </si>
  <si>
    <t>Социальная политика</t>
  </si>
  <si>
    <t xml:space="preserve">строительство физкультурно-оздоровительного комплекса, г.Углич (ввод) </t>
  </si>
  <si>
    <t>строительство областной клинической психиатрической больницы, Ярославский муниципальный район (с инженерными коммуникациями) (в том числе проектные работы)</t>
  </si>
  <si>
    <t>реконструкция автодороги Сергиев Посад - Калязин - Рыбинск - Череповец на участке Углич - Васильки - Рыбинск, Угличский и Мышкинский муниципальные районы</t>
  </si>
  <si>
    <t>Национальная безопасность и правоохранительная деятельность</t>
  </si>
  <si>
    <t>Любимский муниципальный район</t>
  </si>
  <si>
    <t>строительство станции ультрафиолетового обеззараживания очищенных сточных вод очистных сооружений канализации, г.Переславль-Залесский</t>
  </si>
  <si>
    <t>Мышкинский муниципальный район</t>
  </si>
  <si>
    <t>Переславский муниципальный район</t>
  </si>
  <si>
    <t>Борисоглебский муниципальный район</t>
  </si>
  <si>
    <t>строительство межпоселкового газопровода и распределительных сетей по ул.Солнечной, г.Мышкин (в том числе кредиторская задолженность)</t>
  </si>
  <si>
    <t>Строительство и реконструкция здания под спальный корпус детского дома, с.Вощиково, Пошехонский муниципальный район (ввод)</t>
  </si>
  <si>
    <t>Реконструкция здания государственного архива Ярославской области с пристройкой специализированного архивного хранилища (проектные работы), г.Ярославль</t>
  </si>
  <si>
    <t>Строительство водозаборной скважины в филиале "Ботик Петра I" ГУК ЯО "Переславль-Залесский государственный историко-архитектурный и художественный музей-заповедник"</t>
  </si>
  <si>
    <t>газификация деревень Лом, Новоберезки (в том числе кредиторская задолженность)</t>
  </si>
  <si>
    <t>реконструкция очистных сооружений канализации, с.Купанское (в том числе проектные работы)</t>
  </si>
  <si>
    <t>реконструкция системы водоснабжения заречной части г.Пошехонье (кредиторская задолженность)</t>
  </si>
  <si>
    <t>строительство отводов к частным домам, с. Толбухино</t>
  </si>
  <si>
    <t xml:space="preserve">газификация района между реками Сога и Согожа, г.Пошехонье </t>
  </si>
  <si>
    <t xml:space="preserve">реконструкция мазутной котельной с переводом на природный газ, с.Толбухино </t>
  </si>
  <si>
    <t xml:space="preserve">строительство газопровода и газификация, с.Лучинское </t>
  </si>
  <si>
    <t>городской округ г.Ярославль</t>
  </si>
  <si>
    <t>Рыбинский муниципальный район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</si>
  <si>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</si>
  <si>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</si>
  <si>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</si>
  <si>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</si>
  <si>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</si>
  <si>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</si>
  <si>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</si>
  <si>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</si>
  <si>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</si>
  <si>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</si>
  <si>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</si>
  <si>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</si>
  <si>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</si>
  <si>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строительство футбольных полей и площадок, г.Мышкин (в том числе проектные работы) (ввод)</t>
  </si>
  <si>
    <t>газификация Заволжского района, г.Рыбинск (в том числе проектные работы)</t>
  </si>
  <si>
    <t>Реконструкция и строительство здания ПУ № 34, г.Мышкин (с инженерными коммуникациями) (в том числе кредиторская задолженность и проектные работы)</t>
  </si>
  <si>
    <t>очистные сооружения ГУЗ ЯО психиатрической больницы, г.Рыбинск (ввод)</t>
  </si>
  <si>
    <t>строительство газопровода, с.Улейма (в том числе кредиторская задолженность)</t>
  </si>
  <si>
    <t>устройство артезианской скважины,с.Дунилово</t>
  </si>
  <si>
    <t>реконструкция угольной котельной школы с переводом на природный газ,  с.Середа (в том числе проектные работы)</t>
  </si>
  <si>
    <t>реконструкция котельной очистных сооружений водоснабжения, г.Мышкин (в том числе проектные работы)</t>
  </si>
  <si>
    <t>реконструкция очистных сооружений канализации, г.Мышкин (в том числе проектные работы)</t>
  </si>
  <si>
    <t>газификация ст.Скалино и населенных пунктов в километровой зоне газопровода к ст.Скалино (в том числе проектные работы и кредиторская задолженность)</t>
  </si>
  <si>
    <t>реконструкция мазутной котельной с переводом на природный газ, с.Кубринск (в том числе проектные работы)</t>
  </si>
  <si>
    <t xml:space="preserve">Строительство концертно-зрелищного центра, г.Ярославль (проектные работы) </t>
  </si>
  <si>
    <t>газификация с.Дунилово (проектные работы и кредиторская задолженность)</t>
  </si>
  <si>
    <t xml:space="preserve">Федеральная целевая программа "Модернизация транспортной системы России (2002-2010 годы)". Подпрограмма "Автомобильные дороги" </t>
  </si>
  <si>
    <t>газификация жилого дома 44 ул.Первомайская, с.Брейтово (в том числе кредиторская задолженность)</t>
  </si>
  <si>
    <t>реконструкция котельной, с.Филиппово (в том числе проектные работы)</t>
  </si>
  <si>
    <t>строительство газопровода и распределительных сетей, с.Охотино (в том числе проектные работы и кредиторская задолженность)</t>
  </si>
  <si>
    <t>Ярославский муниципальный район</t>
  </si>
  <si>
    <t>строительство газопровода и газификация сел Угодичи и Воржа (в том числе проектные работы)</t>
  </si>
  <si>
    <t>газификация с.Большое Село (кредиторская задолженность)</t>
  </si>
  <si>
    <t>газификация с.Новое Село (проектные работы и кредиторская задолженность)</t>
  </si>
  <si>
    <t>14.</t>
  </si>
  <si>
    <t>Берегоукрепление р.Волги на участке "Городок", Рыбинский муниципальный район</t>
  </si>
  <si>
    <t>строительство автодороги Толбухино - Пожарово - Черницыно в Ярославском и Даниловском муниципальных районах</t>
  </si>
  <si>
    <t>разработка рабочего проекта на реконструкцию автомобильной дороги Николо-Корма - Глебово на участке Малое Высоково - Кабатово в Рыбинском муниципальном районе</t>
  </si>
  <si>
    <t>разработка рабочего проекта на строительство автомобильной дороги Гладышево - Сменцево в Некоузском муниципальном районе</t>
  </si>
  <si>
    <t>строительство здания областного дома ребенка, ул.Моховая, д.14, г.Ярославль (пристройка с переходом, инженерными коммуникациями и реконструкцией существующего здания) (ввод)</t>
  </si>
  <si>
    <t>газификация Запахомовского района, г. Рыбинск (в том числе проектные работы)</t>
  </si>
  <si>
    <t>газификация с.Глебово (проектные работы)</t>
  </si>
  <si>
    <t>газификация с.Покров  (в том числе проектные работы и кредиторская задолженность)</t>
  </si>
  <si>
    <t>реконструкция водонапорной башни, с.Большое Село</t>
  </si>
  <si>
    <t>реконструкция дизельной котельной д/с "Улыбка" с переводом на дрова, с.Брейтово</t>
  </si>
  <si>
    <t>газификация г.Гаврилов-Ям (в том числе кредиторская задолженность)</t>
  </si>
  <si>
    <t>газификация с.Шопша (в том числе проектные работы)</t>
  </si>
  <si>
    <t>газификация с.Великое (в том числе кредиторская задолженность)</t>
  </si>
  <si>
    <t>газификация левобережного района, г.Тутаев (в том числе проектные работы и кредиторская задолженность)</t>
  </si>
  <si>
    <t>Здравоохранение, физическая культура и спорт</t>
  </si>
  <si>
    <t>Образование</t>
  </si>
  <si>
    <t>ОБЪЕКТЫ ОБЛАСТНОЙ СОБСТВЕННОСТИ</t>
  </si>
  <si>
    <t>оптимизация теплоснабжения мкр.Чкаловский, г.Переславль-Залесский (в том числе проектные работы)</t>
  </si>
  <si>
    <t xml:space="preserve">Культура, кинематография, средства массовой информации </t>
  </si>
  <si>
    <t>№ п/п</t>
  </si>
  <si>
    <r>
      <t xml:space="preserve">Мероприятия по переселению граждан из ветхого и аварийного жилищного фонда в Ярославской области                                                                                                                                 </t>
    </r>
    <r>
      <rPr>
        <sz val="12"/>
        <rFont val="Times New Roman Cyr"/>
        <family val="0"/>
      </rPr>
      <t>в том числе:</t>
    </r>
  </si>
  <si>
    <t>оптимизация теплоснабжения мкр.1,2, подключенных к котельной "РОМЗ", г.Ростов</t>
  </si>
  <si>
    <t>газификация улиц Октябрьская, Фрунзе, Пушкинская, Маяковского, Гладышева,  г.Ростов  (в том числе проектные работы)</t>
  </si>
  <si>
    <t>инженерное обеспечение участка быстровозводимой и малоэтажной застройки,  г. Тутаев (в том числе кредиторская задолженность)</t>
  </si>
  <si>
    <t>инженерное обеспечение участка быстровозводимой и малоэтажной застройки,  г. Гаврилов-Ям (в том числе кредиторская задолженность)</t>
  </si>
  <si>
    <t>инженерное обеспечение участка быстровозводимой и малоэтажной застройки,  г. Данилов (в том числе кредиторская задолженность)</t>
  </si>
  <si>
    <t>строительство вводов и внутридомовых газовых сетей с демонтажем внутреннего газопровода сжиженного газа, с.Толбухино (в том числе проектные работы)</t>
  </si>
  <si>
    <t xml:space="preserve">                                                                   к Закону Ярославской области</t>
  </si>
  <si>
    <t>газоснабжение д.Селище, Борисоглебский муниципальный район (в том числе проектные работы)</t>
  </si>
  <si>
    <t>газификация д.Зарубино, д.Коптево, Мышкинский муниципальный район (в том числе проектные работы)</t>
  </si>
  <si>
    <t>газификация д.Романовка, Мышкинский муниципальный район (в том числе проектные работы)</t>
  </si>
  <si>
    <t>газификация д.Малые Соли, Некрасовский муниципальный район</t>
  </si>
  <si>
    <t>газификация жилых домов, д.Малая Киселиха, Рыбинский муниципальный район</t>
  </si>
  <si>
    <t>газификация жилых домов, д.Завражье, д.Копосово Судоверфского сельского поселения, Рыбинский муниципальный район</t>
  </si>
  <si>
    <t>газификация д.Кушляево Назаровского сельского поселения, Рыбинский муниципальный район</t>
  </si>
  <si>
    <t>газификация д.Мологино, Ярославский муниципальный район</t>
  </si>
  <si>
    <t>реконструкция водопровода д.Федурино, Даниловский муниципальный район</t>
  </si>
  <si>
    <t>газификация д.Свингино  (в том числе проектные работы и кредиторская задолженность)</t>
  </si>
  <si>
    <t>газификация д.Шашково  (в том числе проектные работы и кредиторская задолженность)</t>
  </si>
  <si>
    <t>газификация д.Назарово</t>
  </si>
  <si>
    <t>реконструкция котельной д.Сельцо и газоснабжение жилых домов по ул. Рассветная, Солнечная (проектные работы)</t>
  </si>
  <si>
    <t>реконструкция котельной,  д.Березники (в том числе проектные работы)</t>
  </si>
  <si>
    <t>газификация д.Андреевское (в том числе проектные работы и кредиторская задолженность)</t>
  </si>
  <si>
    <t>газификация д.Поляны (в том числе кредиторская задолженность)</t>
  </si>
  <si>
    <t>строительство газораспределительных сетей, д.Поляна (в том числе проектные работы и кредиторская задолженность)</t>
  </si>
  <si>
    <t>децентрализация системы отопления с переводом на природный газ в жилых домах, д. Поляна (в том числе кредиторская задолженность)</t>
  </si>
  <si>
    <t>строительство газопровода, д.Поляна-Сосновый Бор (в том числе кредиторская задолженность)</t>
  </si>
  <si>
    <t>строительство распределительного газопровода, д.Чебыхино</t>
  </si>
  <si>
    <t>перевод на газ электрокотельной школы, д. Андреевское (кредиторская задолженность)</t>
  </si>
  <si>
    <t>газификация д.Смирново</t>
  </si>
  <si>
    <t>реконструкция мазутной котельной с переводом на природный газ, д.Глебовское (в том числе проектные работы)</t>
  </si>
  <si>
    <t xml:space="preserve">реконструкция мазутной котельной с переводом на природный газ, д.Андроники </t>
  </si>
  <si>
    <t>газификация д.Григорьевское, Заволжское сельское поселение (в том числе проектные работы и кредиторская задолженность)</t>
  </si>
  <si>
    <t>газификация д.Григорьевское, Некрасовское сельское поселение (в том числе проектные работы и кредиторская задолженность)</t>
  </si>
  <si>
    <t>газификация д.Глебовское (в том числе проектные работы)</t>
  </si>
  <si>
    <t>строительство газопровода, д.Тарантаево</t>
  </si>
  <si>
    <t>газификация  д.Андронники (в том числе проектные работы)</t>
  </si>
  <si>
    <t>строительство вводов и внутридомовых газовых сетей с демонтажем внутреннего газопровода сжиженного газа,  д.Глебовское (в том числе проектные работы)</t>
  </si>
  <si>
    <t>строительство вводов и внутридомовых газовых сетей с демонтажем внутреннего газопровода сжиженного газа, д.Андронники (в том числе проектные работы)</t>
  </si>
  <si>
    <t>строительство отводов к частным домам, д.Глебовское</t>
  </si>
  <si>
    <t>строительство отводов к частным домам, д.Андронники</t>
  </si>
  <si>
    <t>газификация д.Медягино (в том числе кредиторская задолженность)</t>
  </si>
  <si>
    <t>Завершение строительства центра врача общей практики, п.Искра Октября, Рыбинский муниципальный район</t>
  </si>
  <si>
    <t>строительство поликлиники, п.Борисоглебский (в том числе кредиторская задолженность)</t>
  </si>
  <si>
    <t>начальная школа-сад, п.Заячий Холм, Гаврилов-Ямский муниципальный район (проектные работы)</t>
  </si>
  <si>
    <t>строительство канализационных сетей, п.Горушка, Даниловский муниципальный район (в том числе проектные работы)</t>
  </si>
  <si>
    <t>реконструкция очистных канализационных сооружений, п.Пречистое, Первомайский муниципальный район</t>
  </si>
  <si>
    <t>реконструкция здания Волжского детского сада п.Волга, Некоузский муниципальный район (кредиторская задолженность)</t>
  </si>
  <si>
    <t xml:space="preserve">оптимизация системы теплоснабжения,  п.ГЭС-14 </t>
  </si>
  <si>
    <t>строительство модульной газовой котельной, п.Ермаково (проектные работы)</t>
  </si>
  <si>
    <t>строительство модульной газовой котельной, п.Октябрьский (в том числе проектные работы)</t>
  </si>
  <si>
    <t>децентрализация системы отопления жилого фонда, п.Искра Октября (в том числе проектные работы и кредиторская задолженность )</t>
  </si>
  <si>
    <t xml:space="preserve">перевод квартир со сжиженного газа на природный, п.Тихменево (проектные работы) </t>
  </si>
  <si>
    <t xml:space="preserve">газификация  п.Тихменево (проектные  работы) </t>
  </si>
  <si>
    <t>газификация п.Искра Октября (в том числе проектные работы и кредиторская задолженность)</t>
  </si>
  <si>
    <t>продолжение работ по строительству газомазутной котельной, п.Васильково (в том числе проектные работы)</t>
  </si>
  <si>
    <t>строительство блочной котельной, п.Вахрушево (в том числе проектные работы)</t>
  </si>
  <si>
    <t>строительство модульной газовой котельной, п.Семибратово (в том числе проектные работы)</t>
  </si>
  <si>
    <t>строительство модульной газомазутной котельной, п.Воржа (в том числе проектные работы)</t>
  </si>
  <si>
    <t>модернизация тепловых сетей с устройством трассы горячего водоснабжения, п.Шурскол (в том числе проектные работы)</t>
  </si>
  <si>
    <t>продолжение работ по строительству газовой котельной,  п.Шурскол (в том числе проектные работы)</t>
  </si>
  <si>
    <t xml:space="preserve">реконструкция водозаборных очистных сооружений и строительство станции очистки вод, п.Семибратово (в том числе проектные работы) </t>
  </si>
  <si>
    <t>газификация населенных пунктов в зоне газопровода к п.Шурскол, п.Деболовское, п.Пужбол (в том числе проектные работы и кредиторская задолженность)</t>
  </si>
  <si>
    <t>строительство вводов и внутридомовых газовых сетей с демонтажем внутреннего газопровода сжиженного газа, п.Шурскол, п.Деболовское, п.Пужбол (в том числе проектные работы)</t>
  </si>
  <si>
    <t>реконструкция котельной с переводом на природный газ, п.Отрадный (в том числе проектные работы)</t>
  </si>
  <si>
    <t>перевод квартир с сжиженного на природный газ п.Алтыново, п.Отрадный</t>
  </si>
  <si>
    <t>газификация п.Константиновский  (в том числе проектные работы и кредиторская задолженность)</t>
  </si>
  <si>
    <t>реконструкция очистных сооружений канализации, п.Борисоглебский (в том числе проектные работы и кредиторская задолженность)</t>
  </si>
  <si>
    <t>строительство сетей канализации центральной части п.Борисоглебский (в том числе проектные работы и кредиторская задолженность)</t>
  </si>
  <si>
    <t>инженерное обеспечение участка быстровозводимой и малоэтажной застройки  п. Борисоглебский (в том числе кредиторская задолженность)</t>
  </si>
  <si>
    <t>газификация жилых домов, п.Борисоглебский (в том числе проектные работы)</t>
  </si>
  <si>
    <t>газификация п.Красный Октябрь и населенных пунктов в зоне газопровода к п.Красный Октябрь (в том числе проектные работы и кредиторская задолженность)</t>
  </si>
  <si>
    <t xml:space="preserve">строительство вводов и внутридомовых газовых сетей с демонтажем внутреннего газопровода сжиженного газа, с.Шопша, д.Поляна, п.Новый (в том числе проектные работы) </t>
  </si>
  <si>
    <t>строительство отводов к частным домам,  д.Поляна, п. Новый</t>
  </si>
  <si>
    <t>газификация п.Новый (в том числе проектные работы)</t>
  </si>
  <si>
    <t>газификация жилых домов п.Волга (в том числе проектные работы и кредиторская задолженность)</t>
  </si>
  <si>
    <t>строительство комплекса сооружений подземного водоснабжения, п.Некрасовское</t>
  </si>
  <si>
    <t>строительство автодороги Середка - Афонино, Некоузский муниципальный район</t>
  </si>
  <si>
    <t>cтроительство площадки для стоянки автотранспорта на автомобильной дороге Рыбинск - Тутаев (до Помогалово) км 17 (II стадия)</t>
  </si>
  <si>
    <t>разработка рабочего проекта строительства  автомобильной дороги Туношна - Бурмакино - Ключи</t>
  </si>
  <si>
    <t xml:space="preserve"> 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</si>
</sst>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"/>
    <numFmt numFmtId="166" formatCode="0.000"/>
    <numFmt numFmtId="167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trike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justify" wrapText="1"/>
    </xf>
    <xf numFmtId="49" fontId="8" fillId="0" borderId="1" xfId="0" applyNumberFormat="1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justify" wrapText="1"/>
    </xf>
    <xf numFmtId="49" fontId="8" fillId="0" borderId="1" xfId="0" applyNumberFormat="1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49" fontId="8" fillId="0" borderId="4" xfId="0" applyNumberFormat="1" applyFont="1" applyFill="1" applyBorder="1" applyAlignment="1">
      <alignment horizontal="left" vertical="justify" wrapText="1"/>
    </xf>
    <xf numFmtId="49" fontId="9" fillId="0" borderId="1" xfId="0" applyNumberFormat="1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justify" wrapText="1"/>
    </xf>
    <xf numFmtId="49" fontId="9" fillId="0" borderId="2" xfId="0" applyNumberFormat="1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49" fontId="9" fillId="0" borderId="2" xfId="0" applyNumberFormat="1" applyFont="1" applyFill="1" applyBorder="1" applyAlignment="1">
      <alignment horizontal="left" vertical="justify" wrapText="1"/>
    </xf>
    <xf numFmtId="49" fontId="9" fillId="0" borderId="4" xfId="0" applyNumberFormat="1" applyFont="1" applyFill="1" applyBorder="1" applyAlignment="1">
      <alignment horizontal="left" vertical="justify" wrapText="1"/>
    </xf>
    <xf numFmtId="49" fontId="8" fillId="0" borderId="1" xfId="0" applyNumberFormat="1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justify"/>
    </xf>
    <xf numFmtId="49" fontId="9" fillId="0" borderId="1" xfId="0" applyNumberFormat="1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6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63.625" style="0" customWidth="1"/>
    <col min="3" max="3" width="12.625" style="0" customWidth="1"/>
  </cols>
  <sheetData>
    <row r="1" spans="1:3" ht="15.75">
      <c r="A1" s="57" t="s">
        <v>51</v>
      </c>
      <c r="B1" s="57"/>
      <c r="C1" s="57"/>
    </row>
    <row r="2" spans="1:3" ht="15.75">
      <c r="A2" s="57" t="s">
        <v>214</v>
      </c>
      <c r="B2" s="57"/>
      <c r="C2" s="57"/>
    </row>
    <row r="3" spans="1:3" ht="15.75">
      <c r="A3" s="57" t="s">
        <v>287</v>
      </c>
      <c r="B3" s="57"/>
      <c r="C3" s="57"/>
    </row>
    <row r="4" spans="1:2" ht="18.75">
      <c r="A4" s="1"/>
      <c r="B4" s="2"/>
    </row>
    <row r="5" spans="1:2" ht="18.75">
      <c r="A5" s="1"/>
      <c r="B5" s="2"/>
    </row>
    <row r="6" spans="1:3" ht="39" customHeight="1">
      <c r="A6" s="58" t="s">
        <v>52</v>
      </c>
      <c r="B6" s="58"/>
      <c r="C6" s="58"/>
    </row>
    <row r="7" spans="1:2" ht="18.75">
      <c r="A7" s="3"/>
      <c r="B7" s="3"/>
    </row>
    <row r="8" spans="1:3" ht="31.5" customHeight="1">
      <c r="A8" s="31" t="s">
        <v>206</v>
      </c>
      <c r="B8" s="5" t="s">
        <v>126</v>
      </c>
      <c r="C8" s="6" t="s">
        <v>87</v>
      </c>
    </row>
    <row r="9" spans="1:3" ht="15.75">
      <c r="A9" s="55" t="s">
        <v>203</v>
      </c>
      <c r="B9" s="56"/>
      <c r="C9" s="7">
        <f>C10+C12+C33+C35+C38+C49+C15</f>
        <v>1036796</v>
      </c>
    </row>
    <row r="10" spans="1:3" ht="15.75">
      <c r="A10" s="8" t="s">
        <v>152</v>
      </c>
      <c r="B10" s="34" t="s">
        <v>128</v>
      </c>
      <c r="C10" s="24">
        <v>8</v>
      </c>
    </row>
    <row r="11" spans="1:3" ht="47.25" customHeight="1">
      <c r="A11" s="8"/>
      <c r="B11" s="35" t="s">
        <v>141</v>
      </c>
      <c r="C11" s="25">
        <v>8</v>
      </c>
    </row>
    <row r="12" spans="1:3" ht="31.5" customHeight="1">
      <c r="A12" s="8" t="s">
        <v>153</v>
      </c>
      <c r="B12" s="36" t="s">
        <v>133</v>
      </c>
      <c r="C12" s="24">
        <v>0</v>
      </c>
    </row>
    <row r="13" spans="1:3" ht="33" customHeight="1">
      <c r="A13" s="8"/>
      <c r="B13" s="37" t="s">
        <v>115</v>
      </c>
      <c r="C13" s="25">
        <v>0</v>
      </c>
    </row>
    <row r="14" spans="1:3" ht="30" customHeight="1">
      <c r="A14" s="8"/>
      <c r="B14" s="35" t="s">
        <v>114</v>
      </c>
      <c r="C14" s="25">
        <v>0</v>
      </c>
    </row>
    <row r="15" spans="1:3" ht="15.75">
      <c r="A15" s="8" t="s">
        <v>154</v>
      </c>
      <c r="B15" s="34" t="s">
        <v>127</v>
      </c>
      <c r="C15" s="27">
        <f>C16+C18+C21</f>
        <v>495517</v>
      </c>
    </row>
    <row r="16" spans="1:3" ht="47.25" customHeight="1">
      <c r="A16" s="8"/>
      <c r="B16" s="34" t="s">
        <v>178</v>
      </c>
      <c r="C16" s="26">
        <v>298198</v>
      </c>
    </row>
    <row r="17" spans="1:3" ht="19.5" customHeight="1">
      <c r="A17" s="8"/>
      <c r="B17" s="38" t="s">
        <v>55</v>
      </c>
      <c r="C17" s="29">
        <v>298198</v>
      </c>
    </row>
    <row r="18" spans="1:3" ht="47.25">
      <c r="A18" s="8"/>
      <c r="B18" s="34" t="s">
        <v>18</v>
      </c>
      <c r="C18" s="26">
        <v>126686</v>
      </c>
    </row>
    <row r="19" spans="1:4" ht="31.5">
      <c r="A19" s="8"/>
      <c r="B19" s="35" t="s">
        <v>284</v>
      </c>
      <c r="C19" s="29">
        <v>26805</v>
      </c>
      <c r="D19" s="30"/>
    </row>
    <row r="20" spans="1:3" ht="48" customHeight="1">
      <c r="A20" s="8"/>
      <c r="B20" s="39" t="s">
        <v>132</v>
      </c>
      <c r="C20" s="29">
        <v>99881</v>
      </c>
    </row>
    <row r="21" spans="1:3" ht="47.25">
      <c r="A21" s="10"/>
      <c r="B21" s="34" t="s">
        <v>19</v>
      </c>
      <c r="C21" s="26">
        <v>70633</v>
      </c>
    </row>
    <row r="22" spans="1:3" ht="31.5">
      <c r="A22" s="11"/>
      <c r="B22" s="38" t="s">
        <v>77</v>
      </c>
      <c r="C22" s="29">
        <v>11641</v>
      </c>
    </row>
    <row r="23" spans="1:3" ht="31.5">
      <c r="A23" s="11"/>
      <c r="B23" s="38" t="s">
        <v>78</v>
      </c>
      <c r="C23" s="29">
        <v>18075</v>
      </c>
    </row>
    <row r="24" spans="1:3" ht="17.25" customHeight="1">
      <c r="A24" s="11"/>
      <c r="B24" s="38" t="s">
        <v>79</v>
      </c>
      <c r="C24" s="29">
        <v>23616</v>
      </c>
    </row>
    <row r="25" spans="1:3" ht="15.75">
      <c r="A25" s="11"/>
      <c r="B25" s="40" t="s">
        <v>80</v>
      </c>
      <c r="C25" s="29">
        <v>6596</v>
      </c>
    </row>
    <row r="26" spans="1:3" ht="31.5">
      <c r="A26" s="12"/>
      <c r="B26" s="38" t="s">
        <v>286</v>
      </c>
      <c r="C26" s="29">
        <v>946</v>
      </c>
    </row>
    <row r="27" spans="1:3" ht="47.25">
      <c r="A27" s="11"/>
      <c r="B27" s="38" t="s">
        <v>285</v>
      </c>
      <c r="C27" s="29">
        <v>6342</v>
      </c>
    </row>
    <row r="28" spans="1:3" ht="31.5">
      <c r="A28" s="11"/>
      <c r="B28" s="38" t="s">
        <v>20</v>
      </c>
      <c r="C28" s="29">
        <v>500</v>
      </c>
    </row>
    <row r="29" spans="1:3" ht="15.75">
      <c r="A29" s="11"/>
      <c r="B29" s="38" t="s">
        <v>21</v>
      </c>
      <c r="C29" s="29">
        <v>2917</v>
      </c>
    </row>
    <row r="30" spans="1:3" ht="32.25" customHeight="1">
      <c r="A30" s="13"/>
      <c r="B30" s="38" t="s">
        <v>188</v>
      </c>
      <c r="C30" s="29">
        <v>1587</v>
      </c>
    </row>
    <row r="31" spans="1:3" ht="45.75" customHeight="1">
      <c r="A31" s="13"/>
      <c r="B31" s="40" t="s">
        <v>189</v>
      </c>
      <c r="C31" s="29">
        <v>523</v>
      </c>
    </row>
    <row r="32" spans="1:3" ht="47.25">
      <c r="A32" s="13"/>
      <c r="B32" s="40" t="s">
        <v>190</v>
      </c>
      <c r="C32" s="29">
        <v>807</v>
      </c>
    </row>
    <row r="33" spans="1:3" ht="15.75">
      <c r="A33" s="14" t="s">
        <v>155</v>
      </c>
      <c r="B33" s="41" t="s">
        <v>202</v>
      </c>
      <c r="C33" s="26">
        <f>C34</f>
        <v>1200</v>
      </c>
    </row>
    <row r="34" spans="1:3" ht="47.25">
      <c r="A34" s="14"/>
      <c r="B34" s="38" t="s">
        <v>167</v>
      </c>
      <c r="C34" s="29">
        <v>1200</v>
      </c>
    </row>
    <row r="35" spans="1:3" ht="17.25" customHeight="1">
      <c r="A35" s="8" t="s">
        <v>156</v>
      </c>
      <c r="B35" s="34" t="s">
        <v>205</v>
      </c>
      <c r="C35" s="26">
        <f>C36+C37</f>
        <v>11928</v>
      </c>
    </row>
    <row r="36" spans="1:3" ht="31.5">
      <c r="A36" s="8"/>
      <c r="B36" s="35" t="s">
        <v>176</v>
      </c>
      <c r="C36" s="29">
        <v>11928</v>
      </c>
    </row>
    <row r="37" spans="1:3" ht="48" customHeight="1">
      <c r="A37" s="8"/>
      <c r="B37" s="35" t="s">
        <v>142</v>
      </c>
      <c r="C37" s="29">
        <v>0</v>
      </c>
    </row>
    <row r="38" spans="1:3" ht="15.75">
      <c r="A38" s="8" t="s">
        <v>157</v>
      </c>
      <c r="B38" s="34" t="s">
        <v>201</v>
      </c>
      <c r="C38" s="26">
        <f>C39+C41+C46</f>
        <v>527124</v>
      </c>
    </row>
    <row r="39" spans="1:3" ht="48" customHeight="1">
      <c r="A39" s="8"/>
      <c r="B39" s="42" t="s">
        <v>22</v>
      </c>
      <c r="C39" s="26">
        <f>C40</f>
        <v>227965</v>
      </c>
    </row>
    <row r="40" spans="1:3" ht="47.25">
      <c r="A40" s="15"/>
      <c r="B40" s="35" t="s">
        <v>107</v>
      </c>
      <c r="C40" s="29">
        <v>227965</v>
      </c>
    </row>
    <row r="41" spans="1:3" ht="80.25" customHeight="1">
      <c r="A41" s="8"/>
      <c r="B41" s="43" t="s">
        <v>23</v>
      </c>
      <c r="C41" s="26">
        <f>C42</f>
        <v>42139</v>
      </c>
    </row>
    <row r="42" spans="1:3" ht="63">
      <c r="A42" s="16"/>
      <c r="B42" s="41" t="s">
        <v>24</v>
      </c>
      <c r="C42" s="26">
        <f>C43+C44+C45</f>
        <v>42139</v>
      </c>
    </row>
    <row r="43" spans="1:3" ht="49.5" customHeight="1">
      <c r="A43" s="8"/>
      <c r="B43" s="38" t="s">
        <v>131</v>
      </c>
      <c r="C43" s="29">
        <v>31500</v>
      </c>
    </row>
    <row r="44" spans="1:3" ht="34.5" customHeight="1">
      <c r="A44" s="8"/>
      <c r="B44" s="44" t="s">
        <v>65</v>
      </c>
      <c r="C44" s="29">
        <v>8000</v>
      </c>
    </row>
    <row r="45" spans="1:3" ht="31.5">
      <c r="A45" s="8"/>
      <c r="B45" s="44" t="s">
        <v>168</v>
      </c>
      <c r="C45" s="29">
        <v>2639</v>
      </c>
    </row>
    <row r="46" spans="1:3" ht="31.5">
      <c r="A46" s="8"/>
      <c r="B46" s="34" t="s">
        <v>25</v>
      </c>
      <c r="C46" s="26">
        <f>C47+C48</f>
        <v>257020</v>
      </c>
    </row>
    <row r="47" spans="1:3" ht="17.25" customHeight="1">
      <c r="A47" s="8"/>
      <c r="B47" s="35" t="s">
        <v>106</v>
      </c>
      <c r="C47" s="29">
        <v>200000</v>
      </c>
    </row>
    <row r="48" spans="1:3" ht="47.25" customHeight="1">
      <c r="A48" s="8"/>
      <c r="B48" s="35" t="s">
        <v>191</v>
      </c>
      <c r="C48" s="29">
        <v>57020</v>
      </c>
    </row>
    <row r="49" spans="1:3" ht="15.75">
      <c r="A49" s="8" t="s">
        <v>158</v>
      </c>
      <c r="B49" s="34" t="s">
        <v>129</v>
      </c>
      <c r="C49" s="26">
        <f>C50</f>
        <v>1019</v>
      </c>
    </row>
    <row r="50" spans="1:3" ht="63.75" customHeight="1">
      <c r="A50" s="17"/>
      <c r="B50" s="41" t="s">
        <v>26</v>
      </c>
      <c r="C50" s="26">
        <f>C51+C52</f>
        <v>1019</v>
      </c>
    </row>
    <row r="51" spans="1:3" ht="49.5" customHeight="1">
      <c r="A51" s="17"/>
      <c r="B51" s="38" t="s">
        <v>111</v>
      </c>
      <c r="C51" s="29">
        <v>1000</v>
      </c>
    </row>
    <row r="52" spans="1:3" ht="49.5" customHeight="1">
      <c r="A52" s="17"/>
      <c r="B52" s="35" t="s">
        <v>81</v>
      </c>
      <c r="C52" s="29">
        <v>19</v>
      </c>
    </row>
    <row r="53" spans="1:3" ht="15.75">
      <c r="A53" s="53" t="s">
        <v>60</v>
      </c>
      <c r="B53" s="54"/>
      <c r="C53" s="26">
        <f>C54+C55+C56+C57+C58+C59+C60+C61+C65+C84+C89+C95+C97+C274</f>
        <v>712361</v>
      </c>
    </row>
    <row r="54" spans="1:3" ht="31.5">
      <c r="A54" s="18" t="s">
        <v>152</v>
      </c>
      <c r="B54" s="45" t="s">
        <v>98</v>
      </c>
      <c r="C54" s="26">
        <v>0</v>
      </c>
    </row>
    <row r="55" spans="1:3" ht="31.5">
      <c r="A55" s="18" t="s">
        <v>153</v>
      </c>
      <c r="B55" s="45" t="s">
        <v>187</v>
      </c>
      <c r="C55" s="26">
        <v>0</v>
      </c>
    </row>
    <row r="56" spans="1:3" ht="47.25">
      <c r="A56" s="19" t="s">
        <v>154</v>
      </c>
      <c r="B56" s="46" t="s">
        <v>140</v>
      </c>
      <c r="C56" s="26">
        <v>10000</v>
      </c>
    </row>
    <row r="57" spans="1:3" ht="31.5">
      <c r="A57" s="19" t="s">
        <v>155</v>
      </c>
      <c r="B57" s="46" t="s">
        <v>123</v>
      </c>
      <c r="C57" s="26">
        <v>69491</v>
      </c>
    </row>
    <row r="58" spans="1:3" ht="31.5" customHeight="1">
      <c r="A58" s="19" t="s">
        <v>156</v>
      </c>
      <c r="B58" s="34" t="s">
        <v>82</v>
      </c>
      <c r="C58" s="26">
        <v>8000</v>
      </c>
    </row>
    <row r="59" spans="1:3" ht="30" customHeight="1">
      <c r="A59" s="19" t="s">
        <v>157</v>
      </c>
      <c r="B59" s="45" t="s">
        <v>249</v>
      </c>
      <c r="C59" s="26">
        <v>1000</v>
      </c>
    </row>
    <row r="60" spans="1:3" ht="31.5">
      <c r="A60" s="19" t="s">
        <v>158</v>
      </c>
      <c r="B60" s="34" t="s">
        <v>66</v>
      </c>
      <c r="C60" s="26">
        <v>630</v>
      </c>
    </row>
    <row r="61" spans="1:3" ht="47.25">
      <c r="A61" s="19" t="s">
        <v>159</v>
      </c>
      <c r="B61" s="34" t="s">
        <v>27</v>
      </c>
      <c r="C61" s="26">
        <f>C62+C63+C64</f>
        <v>47735</v>
      </c>
    </row>
    <row r="62" spans="1:3" ht="15.75">
      <c r="A62" s="19"/>
      <c r="B62" s="35" t="s">
        <v>150</v>
      </c>
      <c r="C62" s="29">
        <v>28025</v>
      </c>
    </row>
    <row r="63" spans="1:3" ht="15.75">
      <c r="A63" s="19"/>
      <c r="B63" s="35" t="s">
        <v>54</v>
      </c>
      <c r="C63" s="29">
        <v>15750</v>
      </c>
    </row>
    <row r="64" spans="1:3" ht="15.75">
      <c r="A64" s="19"/>
      <c r="B64" s="35" t="s">
        <v>136</v>
      </c>
      <c r="C64" s="29">
        <v>3960</v>
      </c>
    </row>
    <row r="65" spans="1:3" ht="47.25">
      <c r="A65" s="14" t="s">
        <v>160</v>
      </c>
      <c r="B65" s="34" t="s">
        <v>28</v>
      </c>
      <c r="C65" s="7">
        <f>SUM(C66:C67,C68,C82)</f>
        <v>18928</v>
      </c>
    </row>
    <row r="66" spans="1:3" ht="31.5">
      <c r="A66" s="14"/>
      <c r="B66" s="41" t="s">
        <v>250</v>
      </c>
      <c r="C66" s="26">
        <v>2201</v>
      </c>
    </row>
    <row r="67" spans="1:3" ht="31.5">
      <c r="A67" s="14"/>
      <c r="B67" s="41" t="s">
        <v>251</v>
      </c>
      <c r="C67" s="26">
        <v>300</v>
      </c>
    </row>
    <row r="68" spans="1:3" ht="47.25">
      <c r="A68" s="32"/>
      <c r="B68" s="41" t="s">
        <v>29</v>
      </c>
      <c r="C68" s="33">
        <f>SUM(C69:C81)</f>
        <v>13678</v>
      </c>
    </row>
    <row r="69" spans="1:3" ht="31.5">
      <c r="A69" s="14"/>
      <c r="B69" s="35" t="s">
        <v>215</v>
      </c>
      <c r="C69" s="9">
        <v>1462</v>
      </c>
    </row>
    <row r="70" spans="1:3" ht="31.5">
      <c r="A70" s="14"/>
      <c r="B70" s="35" t="s">
        <v>216</v>
      </c>
      <c r="C70" s="9">
        <v>333</v>
      </c>
    </row>
    <row r="71" spans="1:3" ht="31.5">
      <c r="A71" s="14"/>
      <c r="B71" s="35" t="s">
        <v>217</v>
      </c>
      <c r="C71" s="9">
        <v>578</v>
      </c>
    </row>
    <row r="72" spans="1:3" ht="17.25" customHeight="1">
      <c r="A72" s="20"/>
      <c r="B72" s="35" t="s">
        <v>73</v>
      </c>
      <c r="C72" s="9">
        <v>5000</v>
      </c>
    </row>
    <row r="73" spans="1:3" ht="16.5" customHeight="1">
      <c r="A73" s="14"/>
      <c r="B73" s="35" t="s">
        <v>74</v>
      </c>
      <c r="C73" s="9">
        <v>731</v>
      </c>
    </row>
    <row r="74" spans="1:3" ht="16.5" customHeight="1">
      <c r="A74" s="20"/>
      <c r="B74" s="35" t="s">
        <v>75</v>
      </c>
      <c r="C74" s="9">
        <v>191</v>
      </c>
    </row>
    <row r="75" spans="1:3" ht="16.5" customHeight="1">
      <c r="A75" s="20"/>
      <c r="B75" s="35" t="s">
        <v>218</v>
      </c>
      <c r="C75" s="9">
        <v>236</v>
      </c>
    </row>
    <row r="76" spans="1:3" ht="31.5">
      <c r="A76" s="20"/>
      <c r="B76" s="35" t="s">
        <v>83</v>
      </c>
      <c r="C76" s="9">
        <v>1250</v>
      </c>
    </row>
    <row r="77" spans="1:3" ht="31.5">
      <c r="A77" s="20"/>
      <c r="B77" s="35" t="s">
        <v>219</v>
      </c>
      <c r="C77" s="9">
        <v>50</v>
      </c>
    </row>
    <row r="78" spans="1:3" ht="32.25" customHeight="1">
      <c r="A78" s="20"/>
      <c r="B78" s="35" t="s">
        <v>220</v>
      </c>
      <c r="C78" s="9">
        <v>1560</v>
      </c>
    </row>
    <row r="79" spans="1:3" ht="31.5">
      <c r="A79" s="20"/>
      <c r="B79" s="38" t="s">
        <v>221</v>
      </c>
      <c r="C79" s="9">
        <v>420</v>
      </c>
    </row>
    <row r="80" spans="1:3" ht="17.25" customHeight="1">
      <c r="A80" s="20"/>
      <c r="B80" s="35" t="s">
        <v>222</v>
      </c>
      <c r="C80" s="9">
        <v>799</v>
      </c>
    </row>
    <row r="81" spans="1:3" ht="15.75" customHeight="1">
      <c r="A81" s="20"/>
      <c r="B81" s="35" t="s">
        <v>76</v>
      </c>
      <c r="C81" s="9">
        <v>1068</v>
      </c>
    </row>
    <row r="82" spans="1:3" ht="31.5">
      <c r="A82" s="20"/>
      <c r="B82" s="47" t="s">
        <v>86</v>
      </c>
      <c r="C82" s="7">
        <f>SUM(C83)</f>
        <v>2749</v>
      </c>
    </row>
    <row r="83" spans="1:3" ht="31.5">
      <c r="A83" s="14"/>
      <c r="B83" s="35" t="s">
        <v>223</v>
      </c>
      <c r="C83" s="9">
        <v>2749</v>
      </c>
    </row>
    <row r="84" spans="1:3" ht="31.5">
      <c r="A84" s="20" t="s">
        <v>161</v>
      </c>
      <c r="B84" s="34" t="s">
        <v>30</v>
      </c>
      <c r="C84" s="7">
        <f>SUM(C85:C88)</f>
        <v>11509</v>
      </c>
    </row>
    <row r="85" spans="1:3" ht="32.25" customHeight="1">
      <c r="A85" s="20"/>
      <c r="B85" s="35" t="s">
        <v>252</v>
      </c>
      <c r="C85" s="9">
        <v>750</v>
      </c>
    </row>
    <row r="86" spans="1:3" ht="47.25">
      <c r="A86" s="20"/>
      <c r="B86" s="35" t="s">
        <v>135</v>
      </c>
      <c r="C86" s="9">
        <v>4750</v>
      </c>
    </row>
    <row r="87" spans="1:3" ht="31.5">
      <c r="A87" s="20"/>
      <c r="B87" s="35" t="s">
        <v>253</v>
      </c>
      <c r="C87" s="9">
        <v>1500</v>
      </c>
    </row>
    <row r="88" spans="1:3" ht="31.5" customHeight="1">
      <c r="A88" s="14"/>
      <c r="B88" s="35" t="s">
        <v>124</v>
      </c>
      <c r="C88" s="9">
        <v>4509</v>
      </c>
    </row>
    <row r="89" spans="1:3" ht="47.25">
      <c r="A89" s="14" t="s">
        <v>162</v>
      </c>
      <c r="B89" s="34" t="s">
        <v>31</v>
      </c>
      <c r="C89" s="26">
        <f>C90+C91+C92+C93</f>
        <v>62300</v>
      </c>
    </row>
    <row r="90" spans="1:3" ht="31.5">
      <c r="A90" s="14"/>
      <c r="B90" s="37" t="s">
        <v>125</v>
      </c>
      <c r="C90" s="29">
        <v>39500</v>
      </c>
    </row>
    <row r="91" spans="1:3" ht="31.5">
      <c r="A91" s="14"/>
      <c r="B91" s="38" t="s">
        <v>130</v>
      </c>
      <c r="C91" s="29">
        <v>3000</v>
      </c>
    </row>
    <row r="92" spans="1:3" ht="36" customHeight="1">
      <c r="A92" s="14"/>
      <c r="B92" s="38" t="s">
        <v>67</v>
      </c>
      <c r="C92" s="29">
        <v>16300</v>
      </c>
    </row>
    <row r="93" spans="1:3" ht="24.75" customHeight="1">
      <c r="A93" s="14"/>
      <c r="B93" s="38" t="s">
        <v>103</v>
      </c>
      <c r="C93" s="29">
        <f>C94</f>
        <v>3500</v>
      </c>
    </row>
    <row r="94" spans="1:3" ht="31.5">
      <c r="A94" s="14"/>
      <c r="B94" s="38" t="s">
        <v>165</v>
      </c>
      <c r="C94" s="29">
        <v>3500</v>
      </c>
    </row>
    <row r="95" spans="1:3" ht="31.5">
      <c r="A95" s="14" t="s">
        <v>163</v>
      </c>
      <c r="B95" s="45" t="s">
        <v>104</v>
      </c>
      <c r="C95" s="26">
        <f>C96</f>
        <v>21</v>
      </c>
    </row>
    <row r="96" spans="1:3" ht="32.25" customHeight="1">
      <c r="A96" s="14"/>
      <c r="B96" s="35" t="s">
        <v>254</v>
      </c>
      <c r="C96" s="29">
        <v>21</v>
      </c>
    </row>
    <row r="97" spans="1:3" ht="48" customHeight="1">
      <c r="A97" s="14" t="s">
        <v>164</v>
      </c>
      <c r="B97" s="34" t="s">
        <v>32</v>
      </c>
      <c r="C97" s="26">
        <f>C98+C109</f>
        <v>480747</v>
      </c>
    </row>
    <row r="98" spans="1:3" ht="47.25">
      <c r="A98" s="14"/>
      <c r="B98" s="41" t="s">
        <v>207</v>
      </c>
      <c r="C98" s="26">
        <f>C99+C100+C101+C102+C103+C104+C105+C106+C107+C108</f>
        <v>136816</v>
      </c>
    </row>
    <row r="99" spans="1:3" ht="15.75">
      <c r="A99" s="14"/>
      <c r="B99" s="48" t="s">
        <v>150</v>
      </c>
      <c r="C99" s="29">
        <v>41226</v>
      </c>
    </row>
    <row r="100" spans="1:3" ht="15.75">
      <c r="A100" s="14"/>
      <c r="B100" s="48" t="s">
        <v>151</v>
      </c>
      <c r="C100" s="29">
        <v>11000</v>
      </c>
    </row>
    <row r="101" spans="1:3" ht="15.75">
      <c r="A101" s="14"/>
      <c r="B101" s="49" t="s">
        <v>99</v>
      </c>
      <c r="C101" s="29">
        <v>17000</v>
      </c>
    </row>
    <row r="102" spans="1:3" ht="15.75">
      <c r="A102" s="14"/>
      <c r="B102" s="49" t="s">
        <v>138</v>
      </c>
      <c r="C102" s="29">
        <v>3300</v>
      </c>
    </row>
    <row r="103" spans="1:3" ht="15.75">
      <c r="A103" s="14"/>
      <c r="B103" s="49" t="s">
        <v>100</v>
      </c>
      <c r="C103" s="29">
        <v>10100</v>
      </c>
    </row>
    <row r="104" spans="1:3" ht="15.75">
      <c r="A104" s="14"/>
      <c r="B104" s="48" t="s">
        <v>134</v>
      </c>
      <c r="C104" s="29">
        <v>14390</v>
      </c>
    </row>
    <row r="105" spans="1:3" ht="15.75">
      <c r="A105" s="14"/>
      <c r="B105" s="49" t="s">
        <v>101</v>
      </c>
      <c r="C105" s="29">
        <v>10000</v>
      </c>
    </row>
    <row r="106" spans="1:3" ht="15.75">
      <c r="A106" s="14"/>
      <c r="B106" s="48" t="s">
        <v>137</v>
      </c>
      <c r="C106" s="29">
        <v>8800</v>
      </c>
    </row>
    <row r="107" spans="1:3" ht="15.75">
      <c r="A107" s="14"/>
      <c r="B107" s="49" t="s">
        <v>102</v>
      </c>
      <c r="C107" s="29">
        <v>13000</v>
      </c>
    </row>
    <row r="108" spans="1:3" ht="15.75">
      <c r="A108" s="14"/>
      <c r="B108" s="49" t="s">
        <v>182</v>
      </c>
      <c r="C108" s="29">
        <v>8000</v>
      </c>
    </row>
    <row r="109" spans="1:3" ht="31.5">
      <c r="A109" s="14"/>
      <c r="B109" s="41" t="s">
        <v>105</v>
      </c>
      <c r="C109" s="26">
        <f>C110+C116+C129+C142+C146+C150+C156+C165+C173+C178+C192+C198+C202+C210+C215+C227+C234+C244+C250</f>
        <v>343931</v>
      </c>
    </row>
    <row r="110" spans="1:3" ht="17.25" customHeight="1">
      <c r="A110" s="14"/>
      <c r="B110" s="50" t="s">
        <v>33</v>
      </c>
      <c r="C110" s="27">
        <f>SUM(C111:C115)</f>
        <v>33431</v>
      </c>
    </row>
    <row r="111" spans="1:3" ht="15.75">
      <c r="A111" s="14"/>
      <c r="B111" s="37" t="s">
        <v>255</v>
      </c>
      <c r="C111" s="28">
        <v>13400</v>
      </c>
    </row>
    <row r="112" spans="1:3" ht="31.5">
      <c r="A112" s="14"/>
      <c r="B112" s="37" t="s">
        <v>68</v>
      </c>
      <c r="C112" s="28">
        <v>11000</v>
      </c>
    </row>
    <row r="113" spans="1:3" ht="18" customHeight="1">
      <c r="A113" s="14"/>
      <c r="B113" s="37" t="s">
        <v>84</v>
      </c>
      <c r="C113" s="28">
        <v>2000</v>
      </c>
    </row>
    <row r="114" spans="1:3" ht="31.5">
      <c r="A114" s="14"/>
      <c r="B114" s="49" t="s">
        <v>166</v>
      </c>
      <c r="C114" s="28">
        <v>4736</v>
      </c>
    </row>
    <row r="115" spans="1:3" ht="31.5">
      <c r="A115" s="14"/>
      <c r="B115" s="49" t="s">
        <v>192</v>
      </c>
      <c r="C115" s="28">
        <v>2295</v>
      </c>
    </row>
    <row r="116" spans="1:3" ht="15.75">
      <c r="A116" s="14"/>
      <c r="B116" s="51" t="s">
        <v>34</v>
      </c>
      <c r="C116" s="26">
        <f>SUM(C117:C128)</f>
        <v>17909</v>
      </c>
    </row>
    <row r="117" spans="1:3" ht="31.5">
      <c r="A117" s="8"/>
      <c r="B117" s="37" t="s">
        <v>256</v>
      </c>
      <c r="C117" s="29">
        <v>450</v>
      </c>
    </row>
    <row r="118" spans="1:3" ht="31.5">
      <c r="A118" s="4"/>
      <c r="B118" s="37" t="s">
        <v>257</v>
      </c>
      <c r="C118" s="29">
        <v>500</v>
      </c>
    </row>
    <row r="119" spans="1:3" ht="46.5" customHeight="1">
      <c r="A119" s="11"/>
      <c r="B119" s="39" t="s">
        <v>258</v>
      </c>
      <c r="C119" s="29">
        <v>10380</v>
      </c>
    </row>
    <row r="120" spans="1:3" ht="31.5">
      <c r="A120" s="11"/>
      <c r="B120" s="37" t="s">
        <v>259</v>
      </c>
      <c r="C120" s="29">
        <v>65</v>
      </c>
    </row>
    <row r="121" spans="1:3" ht="15.75">
      <c r="A121" s="11"/>
      <c r="B121" s="49" t="s">
        <v>260</v>
      </c>
      <c r="C121" s="29">
        <v>1580</v>
      </c>
    </row>
    <row r="122" spans="1:3" ht="31.5">
      <c r="A122" s="11"/>
      <c r="B122" s="49" t="s">
        <v>224</v>
      </c>
      <c r="C122" s="29">
        <v>280</v>
      </c>
    </row>
    <row r="123" spans="1:3" ht="15.75">
      <c r="A123" s="11"/>
      <c r="B123" s="49" t="s">
        <v>193</v>
      </c>
      <c r="C123" s="29">
        <v>1500</v>
      </c>
    </row>
    <row r="124" spans="1:3" ht="31.5">
      <c r="A124" s="11"/>
      <c r="B124" s="49" t="s">
        <v>225</v>
      </c>
      <c r="C124" s="29">
        <v>396</v>
      </c>
    </row>
    <row r="125" spans="1:3" ht="31.5">
      <c r="A125" s="11"/>
      <c r="B125" s="49" t="s">
        <v>261</v>
      </c>
      <c r="C125" s="29">
        <v>546</v>
      </c>
    </row>
    <row r="126" spans="1:3" ht="31.5">
      <c r="A126" s="11"/>
      <c r="B126" s="49" t="s">
        <v>194</v>
      </c>
      <c r="C126" s="29">
        <v>228</v>
      </c>
    </row>
    <row r="127" spans="1:3" ht="35.25" customHeight="1">
      <c r="A127" s="11"/>
      <c r="B127" s="49" t="s">
        <v>112</v>
      </c>
      <c r="C127" s="29">
        <v>105</v>
      </c>
    </row>
    <row r="128" spans="1:3" ht="15.75">
      <c r="A128" s="11"/>
      <c r="B128" s="49" t="s">
        <v>226</v>
      </c>
      <c r="C128" s="29">
        <v>1879</v>
      </c>
    </row>
    <row r="129" spans="1:3" ht="15.75">
      <c r="A129" s="11"/>
      <c r="B129" s="50" t="s">
        <v>35</v>
      </c>
      <c r="C129" s="26">
        <f>SUM(C130:C141)</f>
        <v>51852</v>
      </c>
    </row>
    <row r="130" spans="1:3" ht="31.5">
      <c r="A130" s="11"/>
      <c r="B130" s="37" t="s">
        <v>208</v>
      </c>
      <c r="C130" s="29">
        <v>531</v>
      </c>
    </row>
    <row r="131" spans="1:3" ht="32.25" customHeight="1">
      <c r="A131" s="11"/>
      <c r="B131" s="37" t="s">
        <v>262</v>
      </c>
      <c r="C131" s="29">
        <v>1048</v>
      </c>
    </row>
    <row r="132" spans="1:3" ht="31.5">
      <c r="A132" s="11"/>
      <c r="B132" s="37" t="s">
        <v>263</v>
      </c>
      <c r="C132" s="29">
        <v>194</v>
      </c>
    </row>
    <row r="133" spans="1:3" ht="31.5">
      <c r="A133" s="11"/>
      <c r="B133" s="37" t="s">
        <v>264</v>
      </c>
      <c r="C133" s="29">
        <v>200</v>
      </c>
    </row>
    <row r="134" spans="1:3" ht="31.5">
      <c r="A134" s="11"/>
      <c r="B134" s="37" t="s">
        <v>265</v>
      </c>
      <c r="C134" s="29">
        <v>6820</v>
      </c>
    </row>
    <row r="135" spans="1:3" ht="30" customHeight="1">
      <c r="A135" s="11"/>
      <c r="B135" s="37" t="s">
        <v>266</v>
      </c>
      <c r="C135" s="29">
        <v>500</v>
      </c>
    </row>
    <row r="136" spans="1:3" ht="31.5">
      <c r="A136" s="11"/>
      <c r="B136" s="37" t="s">
        <v>267</v>
      </c>
      <c r="C136" s="29">
        <v>22559</v>
      </c>
    </row>
    <row r="137" spans="1:3" ht="47.25">
      <c r="A137" s="11"/>
      <c r="B137" s="37" t="s">
        <v>268</v>
      </c>
      <c r="C137" s="29">
        <v>2000</v>
      </c>
    </row>
    <row r="138" spans="1:3" ht="47.25">
      <c r="A138" s="11"/>
      <c r="B138" s="49" t="s">
        <v>269</v>
      </c>
      <c r="C138" s="29">
        <v>5000</v>
      </c>
    </row>
    <row r="139" spans="1:3" ht="63">
      <c r="A139" s="11"/>
      <c r="B139" s="49" t="s">
        <v>270</v>
      </c>
      <c r="C139" s="29">
        <v>12500</v>
      </c>
    </row>
    <row r="140" spans="1:3" ht="47.25">
      <c r="A140" s="11"/>
      <c r="B140" s="49" t="s">
        <v>209</v>
      </c>
      <c r="C140" s="29">
        <v>500</v>
      </c>
    </row>
    <row r="141" spans="1:3" ht="31.5">
      <c r="A141" s="11"/>
      <c r="B141" s="49" t="s">
        <v>183</v>
      </c>
      <c r="C141" s="29">
        <v>0</v>
      </c>
    </row>
    <row r="142" spans="1:3" ht="15.75">
      <c r="A142" s="13"/>
      <c r="B142" s="51" t="s">
        <v>85</v>
      </c>
      <c r="C142" s="26">
        <f>SUM(C143:C145)</f>
        <v>2690</v>
      </c>
    </row>
    <row r="143" spans="1:3" ht="31.5">
      <c r="A143" s="11"/>
      <c r="B143" s="37" t="s">
        <v>62</v>
      </c>
      <c r="C143" s="29">
        <v>2000</v>
      </c>
    </row>
    <row r="144" spans="1:3" ht="31.5">
      <c r="A144" s="11"/>
      <c r="B144" s="37" t="s">
        <v>204</v>
      </c>
      <c r="C144" s="29">
        <v>490</v>
      </c>
    </row>
    <row r="145" spans="1:3" ht="15.75">
      <c r="A145" s="11"/>
      <c r="B145" s="49" t="s">
        <v>63</v>
      </c>
      <c r="C145" s="29">
        <v>200</v>
      </c>
    </row>
    <row r="146" spans="1:3" ht="15.75">
      <c r="A146" s="11"/>
      <c r="B146" s="51" t="s">
        <v>36</v>
      </c>
      <c r="C146" s="26">
        <f>SUM(C147:C149)</f>
        <v>2721</v>
      </c>
    </row>
    <row r="147" spans="1:3" ht="31.5">
      <c r="A147" s="11"/>
      <c r="B147" s="37" t="s">
        <v>271</v>
      </c>
      <c r="C147" s="29">
        <v>1285</v>
      </c>
    </row>
    <row r="148" spans="1:3" ht="31.5">
      <c r="A148" s="11"/>
      <c r="B148" s="49" t="s">
        <v>169</v>
      </c>
      <c r="C148" s="29">
        <v>1236</v>
      </c>
    </row>
    <row r="149" spans="1:3" ht="31.5">
      <c r="A149" s="11"/>
      <c r="B149" s="49" t="s">
        <v>272</v>
      </c>
      <c r="C149" s="29">
        <v>200</v>
      </c>
    </row>
    <row r="150" spans="1:3" ht="15.75">
      <c r="A150" s="11"/>
      <c r="B150" s="51" t="s">
        <v>37</v>
      </c>
      <c r="C150" s="26">
        <f>SUM(C151:C155)</f>
        <v>26462</v>
      </c>
    </row>
    <row r="151" spans="1:3" ht="31.5">
      <c r="A151" s="11"/>
      <c r="B151" s="37" t="s">
        <v>61</v>
      </c>
      <c r="C151" s="29">
        <v>420</v>
      </c>
    </row>
    <row r="152" spans="1:3" ht="47.25">
      <c r="A152" s="11"/>
      <c r="B152" s="37" t="s">
        <v>210</v>
      </c>
      <c r="C152" s="29">
        <v>4179</v>
      </c>
    </row>
    <row r="153" spans="1:3" ht="47.25">
      <c r="A153" s="11"/>
      <c r="B153" s="37" t="s">
        <v>88</v>
      </c>
      <c r="C153" s="29">
        <v>2500</v>
      </c>
    </row>
    <row r="154" spans="1:3" ht="31.5">
      <c r="A154" s="11"/>
      <c r="B154" s="35" t="s">
        <v>273</v>
      </c>
      <c r="C154" s="29">
        <v>1588</v>
      </c>
    </row>
    <row r="155" spans="1:3" ht="31.5">
      <c r="A155" s="11"/>
      <c r="B155" s="49" t="s">
        <v>200</v>
      </c>
      <c r="C155" s="29">
        <v>17775</v>
      </c>
    </row>
    <row r="156" spans="1:3" ht="15.75">
      <c r="A156" s="11"/>
      <c r="B156" s="50" t="s">
        <v>38</v>
      </c>
      <c r="C156" s="26">
        <f>SUM(C157:C164)</f>
        <v>11579</v>
      </c>
    </row>
    <row r="157" spans="1:3" ht="31.5">
      <c r="A157" s="11"/>
      <c r="B157" s="37" t="s">
        <v>64</v>
      </c>
      <c r="C157" s="29">
        <v>9998</v>
      </c>
    </row>
    <row r="158" spans="1:3" ht="15.75">
      <c r="A158" s="11"/>
      <c r="B158" s="37" t="s">
        <v>170</v>
      </c>
      <c r="C158" s="29">
        <v>173</v>
      </c>
    </row>
    <row r="159" spans="1:3" ht="15.75">
      <c r="A159" s="11"/>
      <c r="B159" s="37" t="s">
        <v>195</v>
      </c>
      <c r="C159" s="29">
        <v>0</v>
      </c>
    </row>
    <row r="160" spans="1:3" ht="36.75" customHeight="1">
      <c r="A160" s="11"/>
      <c r="B160" s="37" t="s">
        <v>227</v>
      </c>
      <c r="C160" s="29">
        <v>190</v>
      </c>
    </row>
    <row r="161" spans="1:3" ht="31.5">
      <c r="A161" s="11"/>
      <c r="B161" s="37" t="s">
        <v>177</v>
      </c>
      <c r="C161" s="29">
        <v>200</v>
      </c>
    </row>
    <row r="162" spans="1:3" ht="31.5">
      <c r="A162" s="11"/>
      <c r="B162" s="37" t="s">
        <v>113</v>
      </c>
      <c r="C162" s="29">
        <v>278</v>
      </c>
    </row>
    <row r="163" spans="1:3" ht="15.75">
      <c r="A163" s="11"/>
      <c r="B163" s="37" t="s">
        <v>184</v>
      </c>
      <c r="C163" s="29">
        <v>390</v>
      </c>
    </row>
    <row r="164" spans="1:3" ht="31.5">
      <c r="A164" s="11"/>
      <c r="B164" s="37" t="s">
        <v>185</v>
      </c>
      <c r="C164" s="29">
        <v>350</v>
      </c>
    </row>
    <row r="165" spans="1:3" ht="15.75">
      <c r="A165" s="11"/>
      <c r="B165" s="50" t="s">
        <v>39</v>
      </c>
      <c r="C165" s="26">
        <f>SUM(C166:C172)</f>
        <v>9656</v>
      </c>
    </row>
    <row r="166" spans="1:3" ht="31.5">
      <c r="A166" s="11"/>
      <c r="B166" s="37" t="s">
        <v>228</v>
      </c>
      <c r="C166" s="29">
        <v>990</v>
      </c>
    </row>
    <row r="167" spans="1:3" ht="47.25">
      <c r="A167" s="11"/>
      <c r="B167" s="37" t="s">
        <v>274</v>
      </c>
      <c r="C167" s="29">
        <v>559</v>
      </c>
    </row>
    <row r="168" spans="1:3" ht="47.25">
      <c r="A168" s="11"/>
      <c r="B168" s="37" t="s">
        <v>275</v>
      </c>
      <c r="C168" s="29">
        <v>1040</v>
      </c>
    </row>
    <row r="169" spans="1:3" ht="47.25">
      <c r="A169" s="11"/>
      <c r="B169" s="37" t="s">
        <v>276</v>
      </c>
      <c r="C169" s="29">
        <v>3270</v>
      </c>
    </row>
    <row r="170" spans="1:3" ht="31.5">
      <c r="A170" s="11"/>
      <c r="B170" s="37" t="s">
        <v>277</v>
      </c>
      <c r="C170" s="29">
        <v>2944</v>
      </c>
    </row>
    <row r="171" spans="1:3" ht="31.5">
      <c r="A171" s="11"/>
      <c r="B171" s="37" t="s">
        <v>229</v>
      </c>
      <c r="C171" s="29">
        <v>446</v>
      </c>
    </row>
    <row r="172" spans="1:3" ht="47.25">
      <c r="A172" s="11"/>
      <c r="B172" s="37" t="s">
        <v>278</v>
      </c>
      <c r="C172" s="29">
        <v>407</v>
      </c>
    </row>
    <row r="173" spans="1:3" ht="15.75">
      <c r="A173" s="11"/>
      <c r="B173" s="52" t="s">
        <v>40</v>
      </c>
      <c r="C173" s="26">
        <f>SUM(C174:C177)</f>
        <v>2721</v>
      </c>
    </row>
    <row r="174" spans="1:3" ht="31.5">
      <c r="A174" s="11"/>
      <c r="B174" s="37" t="s">
        <v>70</v>
      </c>
      <c r="C174" s="29">
        <v>2000</v>
      </c>
    </row>
    <row r="175" spans="1:3" ht="31.5">
      <c r="A175" s="11"/>
      <c r="B175" s="37" t="s">
        <v>72</v>
      </c>
      <c r="C175" s="29">
        <v>249</v>
      </c>
    </row>
    <row r="176" spans="1:3" ht="31.5">
      <c r="A176" s="11"/>
      <c r="B176" s="37" t="s">
        <v>196</v>
      </c>
      <c r="C176" s="29">
        <v>380</v>
      </c>
    </row>
    <row r="177" spans="1:3" ht="31.5">
      <c r="A177" s="11"/>
      <c r="B177" s="37" t="s">
        <v>179</v>
      </c>
      <c r="C177" s="29">
        <v>92</v>
      </c>
    </row>
    <row r="178" spans="1:3" ht="15.75">
      <c r="A178" s="11"/>
      <c r="B178" s="52" t="s">
        <v>41</v>
      </c>
      <c r="C178" s="26">
        <f>SUM(C179:C191)</f>
        <v>35474</v>
      </c>
    </row>
    <row r="179" spans="1:3" ht="31.5">
      <c r="A179" s="11"/>
      <c r="B179" s="37" t="s">
        <v>71</v>
      </c>
      <c r="C179" s="29">
        <v>9388</v>
      </c>
    </row>
    <row r="180" spans="1:3" ht="31.5">
      <c r="A180" s="11"/>
      <c r="B180" s="37" t="s">
        <v>56</v>
      </c>
      <c r="C180" s="29">
        <v>0</v>
      </c>
    </row>
    <row r="181" spans="1:3" ht="48" customHeight="1">
      <c r="A181" s="11"/>
      <c r="B181" s="37" t="s">
        <v>211</v>
      </c>
      <c r="C181" s="29">
        <v>2600</v>
      </c>
    </row>
    <row r="182" spans="1:3" ht="18.75" customHeight="1">
      <c r="A182" s="11"/>
      <c r="B182" s="37" t="s">
        <v>230</v>
      </c>
      <c r="C182" s="29">
        <v>2250</v>
      </c>
    </row>
    <row r="183" spans="1:3" ht="33" customHeight="1">
      <c r="A183" s="11"/>
      <c r="B183" s="37" t="s">
        <v>231</v>
      </c>
      <c r="C183" s="29">
        <v>695</v>
      </c>
    </row>
    <row r="184" spans="1:3" ht="47.25">
      <c r="A184" s="11"/>
      <c r="B184" s="37" t="s">
        <v>232</v>
      </c>
      <c r="C184" s="29">
        <v>595</v>
      </c>
    </row>
    <row r="185" spans="1:3" ht="31.5" customHeight="1">
      <c r="A185" s="11"/>
      <c r="B185" s="37" t="s">
        <v>197</v>
      </c>
      <c r="C185" s="29">
        <v>2497</v>
      </c>
    </row>
    <row r="186" spans="1:3" ht="31.5">
      <c r="A186" s="11"/>
      <c r="B186" s="37" t="s">
        <v>233</v>
      </c>
      <c r="C186" s="29">
        <v>401</v>
      </c>
    </row>
    <row r="187" spans="1:3" ht="49.5" customHeight="1">
      <c r="A187" s="11"/>
      <c r="B187" s="37" t="s">
        <v>279</v>
      </c>
      <c r="C187" s="29">
        <v>3200</v>
      </c>
    </row>
    <row r="188" spans="1:3" ht="15.75">
      <c r="A188" s="11"/>
      <c r="B188" s="37" t="s">
        <v>280</v>
      </c>
      <c r="C188" s="29">
        <v>550</v>
      </c>
    </row>
    <row r="189" spans="1:3" ht="15.75">
      <c r="A189" s="11"/>
      <c r="B189" s="37" t="s">
        <v>281</v>
      </c>
      <c r="C189" s="29">
        <v>3000</v>
      </c>
    </row>
    <row r="190" spans="1:3" ht="15.75">
      <c r="A190" s="11"/>
      <c r="B190" s="37" t="s">
        <v>198</v>
      </c>
      <c r="C190" s="29">
        <v>9000</v>
      </c>
    </row>
    <row r="191" spans="1:3" ht="17.25" customHeight="1">
      <c r="A191" s="11"/>
      <c r="B191" s="37" t="s">
        <v>199</v>
      </c>
      <c r="C191" s="29">
        <v>1298</v>
      </c>
    </row>
    <row r="192" spans="1:3" ht="15.75">
      <c r="A192" s="11"/>
      <c r="B192" s="52" t="s">
        <v>42</v>
      </c>
      <c r="C192" s="26">
        <f>SUM(C193:C197)</f>
        <v>26640</v>
      </c>
    </row>
    <row r="193" spans="1:3" ht="31.5">
      <c r="A193" s="21"/>
      <c r="B193" s="37" t="s">
        <v>171</v>
      </c>
      <c r="C193" s="29">
        <v>4000</v>
      </c>
    </row>
    <row r="194" spans="1:3" ht="31.5">
      <c r="A194" s="11"/>
      <c r="B194" s="37" t="s">
        <v>93</v>
      </c>
      <c r="C194" s="29">
        <v>900</v>
      </c>
    </row>
    <row r="195" spans="1:3" ht="47.25">
      <c r="A195" s="11"/>
      <c r="B195" s="37" t="s">
        <v>212</v>
      </c>
      <c r="C195" s="29">
        <v>1000</v>
      </c>
    </row>
    <row r="196" spans="1:3" ht="47.25">
      <c r="A196" s="11"/>
      <c r="B196" s="37" t="s">
        <v>122</v>
      </c>
      <c r="C196" s="29">
        <v>8240</v>
      </c>
    </row>
    <row r="197" spans="1:3" ht="31.5">
      <c r="A197" s="22"/>
      <c r="B197" s="37" t="s">
        <v>91</v>
      </c>
      <c r="C197" s="29">
        <v>12500</v>
      </c>
    </row>
    <row r="198" spans="1:3" ht="15.75">
      <c r="A198" s="21"/>
      <c r="B198" s="52" t="s">
        <v>43</v>
      </c>
      <c r="C198" s="26">
        <f>SUM(C199:C201)</f>
        <v>2711</v>
      </c>
    </row>
    <row r="199" spans="1:3" ht="31.5">
      <c r="A199" s="11"/>
      <c r="B199" s="37" t="s">
        <v>94</v>
      </c>
      <c r="C199" s="29">
        <v>800</v>
      </c>
    </row>
    <row r="200" spans="1:3" ht="31.5">
      <c r="A200" s="11"/>
      <c r="B200" s="37" t="s">
        <v>180</v>
      </c>
      <c r="C200" s="29">
        <v>1795</v>
      </c>
    </row>
    <row r="201" spans="1:3" ht="33.75" customHeight="1">
      <c r="A201" s="11"/>
      <c r="B201" s="37" t="s">
        <v>57</v>
      </c>
      <c r="C201" s="29">
        <v>116</v>
      </c>
    </row>
    <row r="202" spans="1:3" ht="15.75">
      <c r="A202" s="11"/>
      <c r="B202" s="52" t="s">
        <v>44</v>
      </c>
      <c r="C202" s="26">
        <f>SUM(C203:C209)</f>
        <v>7913</v>
      </c>
    </row>
    <row r="203" spans="1:3" ht="31.5">
      <c r="A203" s="11"/>
      <c r="B203" s="37" t="s">
        <v>172</v>
      </c>
      <c r="C203" s="29">
        <v>2500</v>
      </c>
    </row>
    <row r="204" spans="1:3" ht="31.5">
      <c r="A204" s="11"/>
      <c r="B204" s="37" t="s">
        <v>58</v>
      </c>
      <c r="C204" s="29">
        <v>180</v>
      </c>
    </row>
    <row r="205" spans="1:3" ht="17.25" customHeight="1">
      <c r="A205" s="11"/>
      <c r="B205" s="37" t="s">
        <v>59</v>
      </c>
      <c r="C205" s="29">
        <v>2570</v>
      </c>
    </row>
    <row r="206" spans="1:3" ht="31.5">
      <c r="A206" s="11"/>
      <c r="B206" s="37" t="s">
        <v>173</v>
      </c>
      <c r="C206" s="29">
        <v>1540</v>
      </c>
    </row>
    <row r="207" spans="1:3" ht="33" customHeight="1">
      <c r="A207" s="11"/>
      <c r="B207" s="37" t="s">
        <v>181</v>
      </c>
      <c r="C207" s="29">
        <v>294</v>
      </c>
    </row>
    <row r="208" spans="1:3" ht="47.25">
      <c r="A208" s="11"/>
      <c r="B208" s="37" t="s">
        <v>139</v>
      </c>
      <c r="C208" s="29">
        <v>54</v>
      </c>
    </row>
    <row r="209" spans="1:3" ht="17.25" customHeight="1">
      <c r="A209" s="11"/>
      <c r="B209" s="37" t="s">
        <v>234</v>
      </c>
      <c r="C209" s="29">
        <v>775</v>
      </c>
    </row>
    <row r="210" spans="1:3" ht="15.75">
      <c r="A210" s="11"/>
      <c r="B210" s="52" t="s">
        <v>45</v>
      </c>
      <c r="C210" s="26">
        <f>SUM(C211:C214)</f>
        <v>5718</v>
      </c>
    </row>
    <row r="211" spans="1:3" ht="31.5">
      <c r="A211" s="11"/>
      <c r="B211" s="37" t="s">
        <v>235</v>
      </c>
      <c r="C211" s="29">
        <v>200</v>
      </c>
    </row>
    <row r="212" spans="1:3" ht="31.5">
      <c r="A212" s="11"/>
      <c r="B212" s="37" t="s">
        <v>108</v>
      </c>
      <c r="C212" s="29">
        <v>200</v>
      </c>
    </row>
    <row r="213" spans="1:3" ht="31.5">
      <c r="A213" s="11"/>
      <c r="B213" s="37" t="s">
        <v>95</v>
      </c>
      <c r="C213" s="29">
        <v>4770</v>
      </c>
    </row>
    <row r="214" spans="1:3" ht="32.25" customHeight="1">
      <c r="A214" s="11"/>
      <c r="B214" s="37" t="s">
        <v>282</v>
      </c>
      <c r="C214" s="29">
        <v>548</v>
      </c>
    </row>
    <row r="215" spans="1:3" ht="15.75">
      <c r="A215" s="11"/>
      <c r="B215" s="50" t="s">
        <v>46</v>
      </c>
      <c r="C215" s="26">
        <f>SUM(C216:C226)</f>
        <v>19735</v>
      </c>
    </row>
    <row r="216" spans="1:3" ht="31.5">
      <c r="A216" s="11"/>
      <c r="B216" s="37" t="s">
        <v>283</v>
      </c>
      <c r="C216" s="29">
        <v>3500</v>
      </c>
    </row>
    <row r="217" spans="1:3" ht="31.5">
      <c r="A217" s="11"/>
      <c r="B217" s="37" t="s">
        <v>96</v>
      </c>
      <c r="C217" s="29">
        <v>4500</v>
      </c>
    </row>
    <row r="218" spans="1:3" ht="47.25">
      <c r="A218" s="11"/>
      <c r="B218" s="37" t="s">
        <v>0</v>
      </c>
      <c r="C218" s="29">
        <v>7146</v>
      </c>
    </row>
    <row r="219" spans="1:3" ht="30.75" customHeight="1">
      <c r="A219" s="11"/>
      <c r="B219" s="37" t="s">
        <v>1</v>
      </c>
      <c r="C219" s="29">
        <v>222</v>
      </c>
    </row>
    <row r="220" spans="1:3" ht="16.5" customHeight="1">
      <c r="A220" s="11"/>
      <c r="B220" s="37" t="s">
        <v>2</v>
      </c>
      <c r="C220" s="29">
        <v>2089</v>
      </c>
    </row>
    <row r="221" spans="1:3" ht="15.75">
      <c r="A221" s="11"/>
      <c r="B221" s="37" t="s">
        <v>236</v>
      </c>
      <c r="C221" s="29">
        <v>0</v>
      </c>
    </row>
    <row r="222" spans="1:3" ht="30.75" customHeight="1">
      <c r="A222" s="11"/>
      <c r="B222" s="37" t="s">
        <v>3</v>
      </c>
      <c r="C222" s="29">
        <v>206</v>
      </c>
    </row>
    <row r="223" spans="1:3" ht="31.5">
      <c r="A223" s="11"/>
      <c r="B223" s="37" t="s">
        <v>4</v>
      </c>
      <c r="C223" s="29">
        <v>240</v>
      </c>
    </row>
    <row r="224" spans="1:3" ht="31.5">
      <c r="A224" s="11"/>
      <c r="B224" s="37" t="s">
        <v>143</v>
      </c>
      <c r="C224" s="29">
        <v>101</v>
      </c>
    </row>
    <row r="225" spans="1:3" ht="31.5">
      <c r="A225" s="11"/>
      <c r="B225" s="37" t="s">
        <v>5</v>
      </c>
      <c r="C225" s="29">
        <v>1341</v>
      </c>
    </row>
    <row r="226" spans="1:3" ht="31.5">
      <c r="A226" s="11"/>
      <c r="B226" s="37" t="s">
        <v>116</v>
      </c>
      <c r="C226" s="29">
        <v>390</v>
      </c>
    </row>
    <row r="227" spans="1:3" ht="15.75">
      <c r="A227" s="11"/>
      <c r="B227" s="52" t="s">
        <v>47</v>
      </c>
      <c r="C227" s="26">
        <f>SUM(C228:C233)</f>
        <v>12067</v>
      </c>
    </row>
    <row r="228" spans="1:3" ht="16.5" customHeight="1">
      <c r="A228" s="11"/>
      <c r="B228" s="37" t="s">
        <v>6</v>
      </c>
      <c r="C228" s="29">
        <v>8742</v>
      </c>
    </row>
    <row r="229" spans="1:3" ht="15.75">
      <c r="A229" s="11"/>
      <c r="B229" s="37" t="s">
        <v>97</v>
      </c>
      <c r="C229" s="29">
        <v>600</v>
      </c>
    </row>
    <row r="230" spans="1:3" ht="15.75">
      <c r="A230" s="11"/>
      <c r="B230" s="37" t="s">
        <v>7</v>
      </c>
      <c r="C230" s="29">
        <v>138</v>
      </c>
    </row>
    <row r="231" spans="1:3" ht="15.75">
      <c r="A231" s="11"/>
      <c r="B231" s="37" t="s">
        <v>8</v>
      </c>
      <c r="C231" s="29">
        <v>620</v>
      </c>
    </row>
    <row r="232" spans="1:3" ht="15.75" customHeight="1">
      <c r="A232" s="11"/>
      <c r="B232" s="37" t="s">
        <v>9</v>
      </c>
      <c r="C232" s="29">
        <v>1940</v>
      </c>
    </row>
    <row r="233" spans="1:3" ht="47.25">
      <c r="A233" s="11"/>
      <c r="B233" s="37" t="s">
        <v>174</v>
      </c>
      <c r="C233" s="29">
        <v>27</v>
      </c>
    </row>
    <row r="234" spans="1:3" ht="15.75">
      <c r="A234" s="11"/>
      <c r="B234" s="50" t="s">
        <v>48</v>
      </c>
      <c r="C234" s="26">
        <f>SUM(C235:C243)</f>
        <v>20584</v>
      </c>
    </row>
    <row r="235" spans="1:3" ht="33.75" customHeight="1">
      <c r="A235" s="11"/>
      <c r="B235" s="37" t="s">
        <v>175</v>
      </c>
      <c r="C235" s="29">
        <v>605</v>
      </c>
    </row>
    <row r="236" spans="1:3" ht="17.25" customHeight="1">
      <c r="A236" s="11"/>
      <c r="B236" s="37" t="s">
        <v>10</v>
      </c>
      <c r="C236" s="29">
        <v>980</v>
      </c>
    </row>
    <row r="237" spans="1:3" ht="31.5">
      <c r="A237" s="11"/>
      <c r="B237" s="37" t="s">
        <v>144</v>
      </c>
      <c r="C237" s="29">
        <v>0</v>
      </c>
    </row>
    <row r="238" spans="1:3" ht="31.5">
      <c r="A238" s="11"/>
      <c r="B238" s="37" t="s">
        <v>11</v>
      </c>
      <c r="C238" s="29">
        <v>12900</v>
      </c>
    </row>
    <row r="239" spans="1:3" ht="15.75">
      <c r="A239" s="11"/>
      <c r="B239" s="37" t="s">
        <v>12</v>
      </c>
      <c r="C239" s="29">
        <v>0</v>
      </c>
    </row>
    <row r="240" spans="1:3" ht="47.25">
      <c r="A240" s="11"/>
      <c r="B240" s="37" t="s">
        <v>13</v>
      </c>
      <c r="C240" s="29">
        <v>1849</v>
      </c>
    </row>
    <row r="241" spans="1:3" ht="15.75">
      <c r="A241" s="11"/>
      <c r="B241" s="37" t="s">
        <v>117</v>
      </c>
      <c r="C241" s="29">
        <v>0</v>
      </c>
    </row>
    <row r="242" spans="1:3" ht="31.5">
      <c r="A242" s="11"/>
      <c r="B242" s="37" t="s">
        <v>69</v>
      </c>
      <c r="C242" s="29">
        <v>3600</v>
      </c>
    </row>
    <row r="243" spans="1:3" ht="31.5">
      <c r="A243" s="11"/>
      <c r="B243" s="37" t="s">
        <v>118</v>
      </c>
      <c r="C243" s="29">
        <v>650</v>
      </c>
    </row>
    <row r="244" spans="1:3" ht="15.75">
      <c r="A244" s="11"/>
      <c r="B244" s="52" t="s">
        <v>49</v>
      </c>
      <c r="C244" s="26">
        <f>SUM(C245:C249)</f>
        <v>1500</v>
      </c>
    </row>
    <row r="245" spans="1:3" ht="18" customHeight="1">
      <c r="A245" s="11"/>
      <c r="B245" s="37" t="s">
        <v>109</v>
      </c>
      <c r="C245" s="29">
        <v>0</v>
      </c>
    </row>
    <row r="246" spans="1:3" ht="31.5">
      <c r="A246" s="11"/>
      <c r="B246" s="37" t="s">
        <v>145</v>
      </c>
      <c r="C246" s="29">
        <v>680</v>
      </c>
    </row>
    <row r="247" spans="1:3" ht="31.5">
      <c r="A247" s="11"/>
      <c r="B247" s="37" t="s">
        <v>119</v>
      </c>
      <c r="C247" s="29">
        <v>470</v>
      </c>
    </row>
    <row r="248" spans="1:3" ht="31.5">
      <c r="A248" s="11"/>
      <c r="B248" s="37" t="s">
        <v>120</v>
      </c>
      <c r="C248" s="29">
        <v>350</v>
      </c>
    </row>
    <row r="249" spans="1:3" ht="16.5" customHeight="1">
      <c r="A249" s="11"/>
      <c r="B249" s="37" t="s">
        <v>147</v>
      </c>
      <c r="C249" s="29">
        <v>0</v>
      </c>
    </row>
    <row r="250" spans="1:3" ht="15.75">
      <c r="A250" s="11"/>
      <c r="B250" s="52" t="s">
        <v>50</v>
      </c>
      <c r="C250" s="26">
        <f>SUM(C251:C273)</f>
        <v>52568</v>
      </c>
    </row>
    <row r="251" spans="1:3" ht="36" customHeight="1">
      <c r="A251" s="11"/>
      <c r="B251" s="37" t="s">
        <v>237</v>
      </c>
      <c r="C251" s="29">
        <v>1070</v>
      </c>
    </row>
    <row r="252" spans="1:3" ht="31.5">
      <c r="A252" s="11"/>
      <c r="B252" s="37" t="s">
        <v>238</v>
      </c>
      <c r="C252" s="29">
        <v>10000</v>
      </c>
    </row>
    <row r="253" spans="1:3" ht="31.5">
      <c r="A253" s="11"/>
      <c r="B253" s="37" t="s">
        <v>148</v>
      </c>
      <c r="C253" s="29">
        <v>10492</v>
      </c>
    </row>
    <row r="254" spans="1:3" ht="15.75">
      <c r="A254" s="11"/>
      <c r="B254" s="37" t="s">
        <v>14</v>
      </c>
      <c r="C254" s="29">
        <v>1964</v>
      </c>
    </row>
    <row r="255" spans="1:3" ht="16.5" customHeight="1">
      <c r="A255" s="11"/>
      <c r="B255" s="37" t="s">
        <v>15</v>
      </c>
      <c r="C255" s="29">
        <v>2980</v>
      </c>
    </row>
    <row r="256" spans="1:3" ht="31.5" customHeight="1">
      <c r="A256" s="11"/>
      <c r="B256" s="37" t="s">
        <v>239</v>
      </c>
      <c r="C256" s="29">
        <v>335</v>
      </c>
    </row>
    <row r="257" spans="1:3" ht="34.5" customHeight="1">
      <c r="A257" s="11"/>
      <c r="B257" s="37" t="s">
        <v>240</v>
      </c>
      <c r="C257" s="29">
        <v>500</v>
      </c>
    </row>
    <row r="258" spans="1:3" ht="32.25" customHeight="1">
      <c r="A258" s="11"/>
      <c r="B258" s="37" t="s">
        <v>16</v>
      </c>
      <c r="C258" s="29">
        <v>1702</v>
      </c>
    </row>
    <row r="259" spans="1:3" ht="16.5" customHeight="1">
      <c r="A259" s="11"/>
      <c r="B259" s="37" t="s">
        <v>241</v>
      </c>
      <c r="C259" s="29">
        <v>4100</v>
      </c>
    </row>
    <row r="260" spans="1:3" ht="31.5">
      <c r="A260" s="11"/>
      <c r="B260" s="37" t="s">
        <v>121</v>
      </c>
      <c r="C260" s="29">
        <v>5787</v>
      </c>
    </row>
    <row r="261" spans="1:3" ht="15.75">
      <c r="A261" s="11"/>
      <c r="B261" s="37" t="s">
        <v>149</v>
      </c>
      <c r="C261" s="29">
        <v>1450</v>
      </c>
    </row>
    <row r="262" spans="1:3" ht="15.75">
      <c r="A262" s="11"/>
      <c r="B262" s="37" t="s">
        <v>242</v>
      </c>
      <c r="C262" s="29">
        <v>1200</v>
      </c>
    </row>
    <row r="263" spans="1:3" ht="16.5" customHeight="1">
      <c r="A263" s="11"/>
      <c r="B263" s="37" t="s">
        <v>243</v>
      </c>
      <c r="C263" s="29">
        <v>5158</v>
      </c>
    </row>
    <row r="264" spans="1:3" ht="49.5" customHeight="1">
      <c r="A264" s="11"/>
      <c r="B264" s="37" t="s">
        <v>244</v>
      </c>
      <c r="C264" s="29">
        <v>0</v>
      </c>
    </row>
    <row r="265" spans="1:3" ht="47.25">
      <c r="A265" s="11"/>
      <c r="B265" s="37" t="s">
        <v>213</v>
      </c>
      <c r="C265" s="29">
        <v>0</v>
      </c>
    </row>
    <row r="266" spans="1:3" ht="47.25">
      <c r="A266" s="11"/>
      <c r="B266" s="37" t="s">
        <v>245</v>
      </c>
      <c r="C266" s="29">
        <v>0</v>
      </c>
    </row>
    <row r="267" spans="1:3" ht="15.75">
      <c r="A267" s="11"/>
      <c r="B267" s="37" t="s">
        <v>246</v>
      </c>
      <c r="C267" s="29">
        <v>0</v>
      </c>
    </row>
    <row r="268" spans="1:3" ht="15.75">
      <c r="A268" s="11"/>
      <c r="B268" s="37" t="s">
        <v>146</v>
      </c>
      <c r="C268" s="29">
        <v>0</v>
      </c>
    </row>
    <row r="269" spans="1:3" ht="15.75">
      <c r="A269" s="11"/>
      <c r="B269" s="37" t="s">
        <v>247</v>
      </c>
      <c r="C269" s="29">
        <v>0</v>
      </c>
    </row>
    <row r="270" spans="1:3" ht="31.5">
      <c r="A270" s="11"/>
      <c r="B270" s="37" t="s">
        <v>248</v>
      </c>
      <c r="C270" s="29">
        <v>0</v>
      </c>
    </row>
    <row r="271" spans="1:3" ht="15.75">
      <c r="A271" s="11"/>
      <c r="B271" s="37" t="s">
        <v>17</v>
      </c>
      <c r="C271" s="29">
        <v>5533</v>
      </c>
    </row>
    <row r="272" spans="1:3" ht="31.5">
      <c r="A272" s="11"/>
      <c r="B272" s="37" t="s">
        <v>53</v>
      </c>
      <c r="C272" s="29">
        <v>296</v>
      </c>
    </row>
    <row r="273" spans="1:3" ht="31.5">
      <c r="A273" s="11"/>
      <c r="B273" s="37" t="s">
        <v>92</v>
      </c>
      <c r="C273" s="29">
        <v>1</v>
      </c>
    </row>
    <row r="274" spans="1:3" ht="47.25">
      <c r="A274" s="10" t="s">
        <v>186</v>
      </c>
      <c r="B274" s="45" t="s">
        <v>89</v>
      </c>
      <c r="C274" s="26">
        <f>SUM(C275)</f>
        <v>2000</v>
      </c>
    </row>
    <row r="275" spans="1:3" ht="31.5">
      <c r="A275" s="10"/>
      <c r="B275" s="37" t="s">
        <v>110</v>
      </c>
      <c r="C275" s="29">
        <v>2000</v>
      </c>
    </row>
    <row r="276" spans="1:3" ht="15.75">
      <c r="A276" s="11"/>
      <c r="B276" s="23" t="s">
        <v>90</v>
      </c>
      <c r="C276" s="26">
        <f>C9+C53</f>
        <v>1749157</v>
      </c>
    </row>
  </sheetData>
  <mergeCells count="6">
    <mergeCell ref="A53:B53"/>
    <mergeCell ref="A9:B9"/>
    <mergeCell ref="A1:C1"/>
    <mergeCell ref="A2:C2"/>
    <mergeCell ref="A3:C3"/>
    <mergeCell ref="A6:C6"/>
  </mergeCells>
  <printOptions horizontalCentered="1"/>
  <pageMargins left="1.3779527559055118" right="0.5118110236220472" top="0.7086614173228347" bottom="0.4724409448818898" header="0.35433070866141736" footer="0.3937007874015748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2009-06-29T10:41:27Z</cp:lastPrinted>
  <dcterms:created xsi:type="dcterms:W3CDTF">2009-02-18T07:36:36Z</dcterms:created>
  <dcterms:modified xsi:type="dcterms:W3CDTF">2009-07-10T09:41:41Z</dcterms:modified>
  <cp:category/>
  <cp:version/>
  <cp:contentType/>
  <cp:contentStatus/>
</cp:coreProperties>
</file>