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50" windowHeight="9930" activeTab="0"/>
  </bookViews>
  <sheets>
    <sheet name="Вып.плана." sheetId="1" r:id="rId1"/>
  </sheets>
  <definedNames>
    <definedName name="_xlnm.Print_Titles" localSheetId="0">'Вып.плана.'!$7:$7</definedName>
  </definedNames>
  <calcPr fullCalcOnLoad="1"/>
</workbook>
</file>

<file path=xl/sharedStrings.xml><?xml version="1.0" encoding="utf-8"?>
<sst xmlns="http://schemas.openxmlformats.org/spreadsheetml/2006/main" count="393" uniqueCount="313">
  <si>
    <t>140,5%</t>
  </si>
  <si>
    <t>000.1.13.00.000.00.0000.000</t>
  </si>
  <si>
    <t>ДОХОДЫ ОТ ОКАЗАНИЯ ПЛАТНЫХ УСЛУГ И КОМПЕНСАЦИИ ЗАТРАТ ГОСУДАРСТВА</t>
  </si>
  <si>
    <t>122,4%</t>
  </si>
  <si>
    <t>922.1.13.02.021.02.0000.130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</si>
  <si>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</si>
  <si>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226,6%</t>
  </si>
  <si>
    <t>000.1.14.00.000.00.0000.000</t>
  </si>
  <si>
    <t>ДОХОДЫ ОТ ПРОДАЖИ МАТЕРИАЛЬНЫХ И НЕМАТЕРИАЛЬНЫХ АКТИВОВ</t>
  </si>
  <si>
    <t>32,7%</t>
  </si>
  <si>
    <t>000.1.15.00.000.00.0000.000</t>
  </si>
  <si>
    <t>АДМИНИСТРАТИВНЫЕ ПЛАТЕЖИ И СБОРЫ</t>
  </si>
  <si>
    <t>2,5%</t>
  </si>
  <si>
    <t>905.1.15.02.020.02.0000.140</t>
  </si>
  <si>
    <t>Платежи, взимаемые государственными организациями субъектов Российской Федерации за выполнение определенных функций</t>
  </si>
  <si>
    <t>000.1.16.00.000.00.0000.000</t>
  </si>
  <si>
    <t>ШТРАФЫ, САНКЦИИ, ВОЗМЕЩЕНИЕ УЩЕРБА</t>
  </si>
  <si>
    <t>139,5%</t>
  </si>
  <si>
    <t>000.1.16.90.020.02.0000.140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</si>
  <si>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</si>
  <si>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000.1.17.00.000.00.0000.000</t>
  </si>
  <si>
    <t>ПРОЧИЕ НЕНАЛОГОВЫЕ ДОХОДЫ</t>
  </si>
  <si>
    <t>119,3%</t>
  </si>
  <si>
    <t>000.1.17.05.020.02.0000.180</t>
  </si>
  <si>
    <t>000.1.18.00.000.00.0000.000</t>
  </si>
  <si>
    <t>ДОХОДЫ БЮДЖЕТОВ БЮДЖЕТНОЙ СИСТЕМЫ РОССИЙСКОЙ ФЕДЕРАЦИИ ОТ ВОЗВРАТА ОСТАТКОВ СУБСИДИЙ И СУБВЕНЦИЙ ПРОШЛЫХ ЛЕТ</t>
  </si>
  <si>
    <t>000.1.19.00.000.00.0000.000</t>
  </si>
  <si>
    <t>ВОЗВРАТ ОСТАТКОВ СУБСИДИЙ И СУБВЕНЦИЙ ПРОШЛЫХ ЛЕТ</t>
  </si>
  <si>
    <t>000.2.00.00.000.00.0000.000</t>
  </si>
  <si>
    <t>БЕЗВОЗМЕЗДНЫЕ ПОСТУПЛЕНИЯ</t>
  </si>
  <si>
    <t>99,8%</t>
  </si>
  <si>
    <t>000.2.02.00.000.00.0000.000</t>
  </si>
  <si>
    <t>Безвозмездные поступления от других бюджетов бюджетной системы Российской Федерации</t>
  </si>
  <si>
    <t>99,7%</t>
  </si>
  <si>
    <t>906.2.02.01.001.02.0000.151</t>
  </si>
  <si>
    <t xml:space="preserve">Дотации бюджетам субъектов Российской Федерации на выравнивание бюджетной обеспеченности  </t>
  </si>
  <si>
    <t>100,0%</t>
  </si>
  <si>
    <t>906.2.02.02.001.02.0000.151</t>
  </si>
  <si>
    <t>Субсидии бюджетам субъектов Российской Федерации на выплату ежемесячного пособия на ребенка</t>
  </si>
  <si>
    <t>906.2.02.02.004.02.0000.151</t>
  </si>
  <si>
    <t>Субсидии бюджетам субъектов Российской Федерации  на развитие социальной и инженерной инфраструктуры субъектов Российской Федерации и муниципальных образований</t>
  </si>
  <si>
    <t>82,5%</t>
  </si>
  <si>
    <t>906.2.02.02.005.02.0000.151</t>
  </si>
  <si>
    <t>Субсидии бюджетам субъектов Российской Федерации на оздоровление детей</t>
  </si>
  <si>
    <t>906.2.02.02.006.02.0000.151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</si>
  <si>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</si>
  <si>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906.2.02.02.007.02.0000.151</t>
  </si>
  <si>
    <t>Субсидии бюджетам субъектов Российской Федерации на предоставление гражданам субсидий на оплату жилого помещения и коммунальных услуг</t>
  </si>
  <si>
    <t>906.2.02.02.008.02.0000.151</t>
  </si>
  <si>
    <t>Субсидии бюджетам субъектов Российской Федерации на обеспечение жильем молодых семей</t>
  </si>
  <si>
    <t>906.2.02.02.009.02.0000.151</t>
  </si>
  <si>
    <t>906.2.02.02.012.02.0000.151</t>
  </si>
  <si>
    <t>Субсидии бюджетам субъектов Российской Федерации на поддержку элитного семеноводства</t>
  </si>
  <si>
    <t>906.2.02.02.014.02.0000.151</t>
  </si>
  <si>
    <t>Субсидии бюджетам субъектов Российской Федерации на поддержку производства льна и конопли</t>
  </si>
  <si>
    <t>906.2.02.02.017.02.0000.151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</si>
  <si>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</si>
  <si>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906.2.02.02.021.02.0000.151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</si>
  <si>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</si>
  <si>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906.2.02.02.022.02.0000.151</t>
  </si>
  <si>
    <t>Субсидии бюджетам субъектов Российской Федерации на внедрение инновационных образовательных программ</t>
  </si>
  <si>
    <t>906.2.02.02.024.02.0000.151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</si>
  <si>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</si>
  <si>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906.2.02.02.027.02.0000.151</t>
  </si>
  <si>
    <t xml:space="preserve">                                                                                         Приложение 1 </t>
  </si>
  <si>
    <t>182.1.01.02.000.01.0000.110</t>
  </si>
  <si>
    <t>182.1.03.02.000.01.0000.110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</si>
  <si>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</si>
  <si>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</si>
  <si>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</si>
  <si>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182.1.05.01.000.00.0000.110</t>
  </si>
  <si>
    <t xml:space="preserve">Налог на имущество организаций </t>
  </si>
  <si>
    <t xml:space="preserve">Транспортный налог </t>
  </si>
  <si>
    <t>182.1.06.02.000.02.0000.110</t>
  </si>
  <si>
    <t>182.1.06.04.000.02.0000.110</t>
  </si>
  <si>
    <t>000.1.08.07.000.01.0000.110</t>
  </si>
  <si>
    <t>Государственная пошлина за государственную регистрацию, а также за совершение прочих юридически значимых действий</t>
  </si>
  <si>
    <t>182.1.09.06.000.02.0000.110</t>
  </si>
  <si>
    <t>Прочие налоги и сборы (по отмененным налогам и сборам Российской Федерации)</t>
  </si>
  <si>
    <t>000.1.11.05.000.00.0000.120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</si>
  <si>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</si>
  <si>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недрами</t>
  </si>
  <si>
    <t xml:space="preserve">Плата за использование лесов </t>
  </si>
  <si>
    <t>936.1.12.04.000.00.0000.120</t>
  </si>
  <si>
    <t>938.1.12.02.000.01.0000.120</t>
  </si>
  <si>
    <t>000.1.13.03.020.02.0000.130</t>
  </si>
  <si>
    <t xml:space="preserve"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</t>
  </si>
  <si>
    <t>000.1.14.02.000.00.0000.000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</si>
  <si>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</si>
  <si>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000.1.14.06.000.00.0000.430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</si>
  <si>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</si>
  <si>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 бюджетов субъектов Российской Федерации</t>
  </si>
  <si>
    <t>000.2.02.02.000.00.0000.151</t>
  </si>
  <si>
    <t>Субсидии бюджетам субъектов Российской Федерации и муниципальных образований (межбюджетные субсидии)</t>
  </si>
  <si>
    <t>000.2.02.03.000.00.0000.151</t>
  </si>
  <si>
    <t>000.2.02.04.000.00.0000.151</t>
  </si>
  <si>
    <t>Иные межбюджетные трансферты</t>
  </si>
  <si>
    <t xml:space="preserve">Прочие безвозмездные поступления в бюджеты субъектов Российской Федерации от бюджета Пенсионного фонда Российской Федерации </t>
  </si>
  <si>
    <t>000.2.02.09.000.00.0000.151</t>
  </si>
  <si>
    <t>Прочие безвозмездные поступления от других бюджетов бюджетной системы</t>
  </si>
  <si>
    <t>ИТОГО</t>
  </si>
  <si>
    <t>000 3 00 00000 00 00000 000</t>
  </si>
  <si>
    <t>Доходы от предпринимательской и иной приносящей доход деятельности</t>
  </si>
  <si>
    <t>ВСЕГО ДОХОДОВ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</si>
  <si>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</si>
  <si>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 xml:space="preserve">Субсидии бюджетам субъектов Российской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 полученным в сельскохозяйственных  кредитных потребительских  кооперативах в 2005-2010 годах на срок до 8 лет </t>
  </si>
  <si>
    <t>906.2.02.02.028.02.0000.151</t>
  </si>
  <si>
    <t>906.2.02.02.029.02.0000.151</t>
  </si>
  <si>
    <t>Субсидии бюджетам субъектов Российской Федерации на развитие консультационной помощи</t>
  </si>
  <si>
    <t>906.2.02.02.032.02.0000.151</t>
  </si>
  <si>
    <t>Субсидии бюджетам субъектов Российской Федерации на содержание ребенка в семье опекуна и приемной семье, а также на оплату труда приемному родителю</t>
  </si>
  <si>
    <t>906.2.02.02.033.02.0000.151</t>
  </si>
  <si>
    <t>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</si>
  <si>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906.2.02.02.036.02.0000.151</t>
  </si>
  <si>
    <t>Субсидии бюджетам субъектов Российской Федерации на обеспечение жильем молодых семей и молодых специалистов, проживающих и работающих в сельской местности</t>
  </si>
  <si>
    <t>906.2.02.02.037.02.0000.151</t>
  </si>
  <si>
    <t>Субсидии бюджетам субъектов Российской Федерации на ежемесячное денежное вознаграждение за классное руководство</t>
  </si>
  <si>
    <t>94,9%</t>
  </si>
  <si>
    <t>906.2.02.02.039.02.0000.151</t>
  </si>
  <si>
    <t>906.2.02.02.041.02.0000.151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</si>
  <si>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</si>
  <si>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906.2.02.02.044.02.0000.151</t>
  </si>
  <si>
    <t>Субсидии бюджетам субъектов Российской Федерации на обеспечение автомобильными дорогами новых микрорайонов</t>
  </si>
  <si>
    <t>906.2.02.02.045.02.0000.151</t>
  </si>
  <si>
    <t>Субсидии бюджетам субъектов Российской Федерации на обеспечение мер социальной поддержки ветеранов труда и тружеников тыла</t>
  </si>
  <si>
    <t>906.2.02.02.047.02.0000.151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</si>
  <si>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</si>
  <si>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906.2.02.02.051.02.0000.151</t>
  </si>
  <si>
    <t>Субсидии бюджетам субъектов Российской Федерации на реализацию федеральных целевых программ</t>
  </si>
  <si>
    <t>906.2.02.02.054.02.0000.151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</si>
  <si>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</si>
  <si>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906.2.02.02.064.02.0000.151</t>
  </si>
  <si>
    <t>Субсидии бюджетам субъектов Российской  Федерации на возмещение сельскохозяйственным товаропроизводителям, организациям агропромышленного комплекса  независимо от их  организационно-правовых  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</si>
  <si>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>906.2.02.02.065.02.0000.151</t>
  </si>
  <si>
    <t>906.2.02.02.067.02.0000.151</t>
  </si>
  <si>
    <t>Субсидии бюджетам субъектов Российской Федерации на поощрение лучших учителей</t>
  </si>
  <si>
    <t>906.2.02.02.068.02.0000.151</t>
  </si>
  <si>
    <t>Субсидии бюджетам субъектов Российской Федерации на комплектование книжных фондов библиотек муниципальных образований</t>
  </si>
  <si>
    <t>906.2.02.02.077.02.0000.151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</si>
  <si>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</si>
  <si>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906.2.02.02.078.02.0000.151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</si>
  <si>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</si>
  <si>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906.2.02.02.079.02.0000.151</t>
  </si>
  <si>
    <t>Субсидии бюджетам субъектов Российской Федерации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</si>
  <si>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906.2.02.02.080.02.0000.151</t>
  </si>
  <si>
    <t>Субсидии бюджетам субъектов Российской Федерации для обеспечения земельных участков коммунальной инфраструктурой в целях жилищного строительства</t>
  </si>
  <si>
    <t>906.2.02.02.082.02.0000.151</t>
  </si>
  <si>
    <t>Субсидии бюджетам субъектов Российской Федерации на компенсацию части затрат на приобретение средств химизации</t>
  </si>
  <si>
    <t>906.2.02.02.085.02.0000.151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</si>
  <si>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</si>
  <si>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906.2.02.02.095.02.0000.151</t>
  </si>
  <si>
    <t xml:space="preserve">Субсидии бюджетам субъектов Российской Федерации на осуществление организационных мероприятий по обеспечению граждан лекарственными средствами, предназначенными для лечения больных гемофилией, муковисцидозом, гипофизарным нанизмом, болезнью Гоше, миелолейкозом, рассеянным склерозом, а также после трансплантации органов и (или) тканей </t>
  </si>
  <si>
    <t>906.2.02.02.096.02.0000.151</t>
  </si>
  <si>
    <t>906.2.02.03.001.02.0000.151</t>
  </si>
  <si>
    <t>Субвенции бюджетам субъектов Российской Федерации на оплату жилищно-коммунальных услуг отдельным категориям граждан</t>
  </si>
  <si>
    <t>906.2.02.03.003.02.0000.151</t>
  </si>
  <si>
    <t>Субвенции бюджетам субъектов Российской Федерации на государственную регистрацию актов гражданского состояния</t>
  </si>
  <si>
    <t>906.2.02.03.004.02.0000.151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</si>
  <si>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</si>
  <si>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906.2.02.03.005.02.0000.151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</si>
  <si>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</si>
  <si>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906.2.02.03.006.02.0000.151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</si>
  <si>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</si>
  <si>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906.2.02.03.007.02.0000.151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</si>
  <si>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</si>
  <si>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84,8%</t>
  </si>
  <si>
    <t>906.2.02.03.010.02.0000.151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</si>
  <si>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</si>
  <si>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906.2.02.03.011.02.0000.151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</si>
  <si>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</si>
  <si>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906.2.02.03.015.02.0000.151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</si>
  <si>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</si>
  <si>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906.2.02.03.018.02.0000.151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</si>
  <si>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</si>
  <si>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906.2.02.03.019.02.0000.151</t>
  </si>
  <si>
    <t>Субвенции бюджетам субъектов Российской Федерации на осуществление отдельных полномочий в области водных отношений</t>
  </si>
  <si>
    <t>906.2.02.03.020.02.0000.151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</si>
  <si>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</si>
  <si>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906.2.02.03.025.02.0000.151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</si>
  <si>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</si>
  <si>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906.2.02.03.030.02.0000.151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</si>
  <si>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</si>
  <si>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906.2.02.03.031.02.0000.151</t>
  </si>
  <si>
    <t xml:space="preserve"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 </t>
  </si>
  <si>
    <t>906.2.02.03.032.02.0000.151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</si>
  <si>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</si>
  <si>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906.2.02.03.050.02.0000.151</t>
  </si>
  <si>
    <t>Субвенции бюджетам субъектов Российской Федерации на оказание отдельным категориям граждан социальной услуги по дополнительной бесплатной медицинской помощи в части, предусматривающей обеспечение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</si>
  <si>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906.2.02.03.053.02.0000.151</t>
  </si>
  <si>
    <t>906.2.02.03.054.02.0000.151</t>
  </si>
  <si>
    <t>Субвенции бюджетам субъектов Российской Федерации на осуществление полномочий Россйской Федерации по контролю, надзору и выдаче лицензий в области охраны здоровья граждан</t>
  </si>
  <si>
    <t>906.2.02.04.001.02.0000.151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</si>
  <si>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</si>
  <si>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85,1%</t>
  </si>
  <si>
    <t>906.2.02.04.002.02.0000.151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</si>
  <si>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</si>
  <si>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99,3%</t>
  </si>
  <si>
    <t>906.2.02.04.003.02.0000.151</t>
  </si>
  <si>
    <t>906.2.02.04.005.02.0000.151</t>
  </si>
  <si>
    <t>906.2.02.04.006.02.0000.151</t>
  </si>
  <si>
    <t>906.2.02.04.012.02.0000.151</t>
  </si>
  <si>
    <t>906.2.02.04.017.02.0000.151</t>
  </si>
  <si>
    <t>Межбюджетные трансферты, передаваемые бюджетам субъектов РФ на осуществление отдельных полномочий в области лекарственного обеспечения</t>
  </si>
  <si>
    <t>906.2.02.09.011.02.0000.151</t>
  </si>
  <si>
    <t>Прочие безвозмездные поступления в бюджеты субъектов Российской Федерации от федерального бюджета</t>
  </si>
  <si>
    <t>906.2.02.09.052.02.0000.151</t>
  </si>
  <si>
    <t>Прочие безвозмездные поступления в бюджеты субъектов Российской Федерации от бюджетов муниципальных районов</t>
  </si>
  <si>
    <t>906.2.02.09.071.02.0000.151</t>
  </si>
  <si>
    <t xml:space="preserve"> </t>
  </si>
  <si>
    <t>97,5%</t>
  </si>
  <si>
    <t>ВидДеят</t>
  </si>
  <si>
    <t>Код бюджетной классификации РФ</t>
  </si>
  <si>
    <t>Наименование доходов</t>
  </si>
  <si>
    <t>Исполнено (тыс. руб.)</t>
  </si>
  <si>
    <t>Процент исполнения</t>
  </si>
  <si>
    <t>Отклонение</t>
  </si>
  <si>
    <t>000.1.00.00.000.00.0000.000</t>
  </si>
  <si>
    <t>ДОХОДЫ</t>
  </si>
  <si>
    <t>96,6%</t>
  </si>
  <si>
    <t>000.1.01.00.000.00.0000.000</t>
  </si>
  <si>
    <t>НАЛОГИ НА ПРИБЫЛЬ, ДОХОДЫ</t>
  </si>
  <si>
    <t>94,7%</t>
  </si>
  <si>
    <t>182.1.01.01.012.02.0000.110</t>
  </si>
  <si>
    <t>Налог на прибыль организаций, зачисляемый в бюджеты субъектов Российской Федерации</t>
  </si>
  <si>
    <t>88,8%</t>
  </si>
  <si>
    <t>Нет плана</t>
  </si>
  <si>
    <t>150,8%</t>
  </si>
  <si>
    <t>000.1.03.00.000.00.0000.000</t>
  </si>
  <si>
    <t>НАЛОГИ НА ТОВАРЫ (РАБОТЫ, УСЛУГИ), РЕАЛИЗУЕМЫЕ НА ТЕРРИТОРИИ РОССИЙСКОЙ ФЕДЕРАЦИИ</t>
  </si>
  <si>
    <t>106,6%</t>
  </si>
  <si>
    <t>0,0%</t>
  </si>
  <si>
    <t>000.1.05.00.000.00.0000.000</t>
  </si>
  <si>
    <t>НАЛОГИ НА СОВОКУПНЫЙ ДОХОД</t>
  </si>
  <si>
    <t>101,9%</t>
  </si>
  <si>
    <t>104,4%</t>
  </si>
  <si>
    <t>000.1.06.00.000.00.0000.000</t>
  </si>
  <si>
    <t>НАЛОГИ НА ИМУЩЕСТВО</t>
  </si>
  <si>
    <t>98,5%</t>
  </si>
  <si>
    <t>98,7%</t>
  </si>
  <si>
    <t>114,3%</t>
  </si>
  <si>
    <t>130,2%</t>
  </si>
  <si>
    <t>182.1.06.05.000.02.0000.110</t>
  </si>
  <si>
    <t>Налог на игорный бизнес</t>
  </si>
  <si>
    <t>77,3%</t>
  </si>
  <si>
    <t>000.1.07.00.000.00.0000.000</t>
  </si>
  <si>
    <t>НАЛОГИ, СБОРЫ И РЕГУЛЯРНЫЕ ПЛАТЕЖИ ЗА ПОЛЬЗОВАНИЕ ПРИРОДНЫМИ РЕСУРСАМИ</t>
  </si>
  <si>
    <t>177,3%</t>
  </si>
  <si>
    <t>182.1.07.04.010.01.0000.110</t>
  </si>
  <si>
    <t>Сбор за пользование объектами животного мира</t>
  </si>
  <si>
    <t>000.1.08.00.000.00.0000.000</t>
  </si>
  <si>
    <t>ГОСУДАРСТВЕННАЯ ПОШЛИНА</t>
  </si>
  <si>
    <t>81,0%</t>
  </si>
  <si>
    <t>000.1.09.00.000.00.0000.000</t>
  </si>
  <si>
    <t>ЗАДОЛЖЕННОСТЬ И ПЕРЕРАСЧЕТЫ ПО ОТМЕНЕННЫМ НАЛОГАМ, СБОРАМ И ИНЫМ ОБЯЗАТЕЛЬНЫМ ПЛАТЕЖАМ</t>
  </si>
  <si>
    <t>-115,9%</t>
  </si>
  <si>
    <t>182.1.09.04.010.02.0000.110</t>
  </si>
  <si>
    <t xml:space="preserve">Налог на имущество предприятий </t>
  </si>
  <si>
    <t>194,3%</t>
  </si>
  <si>
    <t>182.1.09.04.030.01.0000.110</t>
  </si>
  <si>
    <t>Налог на пользователей автомобильных дорог</t>
  </si>
  <si>
    <t>29,0%</t>
  </si>
  <si>
    <t>000.1.11.00.000.00.0000.000</t>
  </si>
  <si>
    <t>ДОХОДЫ ОТ ИСПОЛЬЗОВАНИЯ ИМУЩЕСТВА, НАХОДЯЩЕГОСЯ В ГОСУДАРСТВЕННОЙ И МУНИЦИПАЛЬНОЙ СОБСТВЕННОСТИ</t>
  </si>
  <si>
    <t>120,3%</t>
  </si>
  <si>
    <t>911.1.11.01.020.02.0000.120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</si>
  <si>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</si>
  <si>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Проценты, полученные от предоставления бюджетных кредитов внутри страны за счет средств  бюджетов субъектов Российской Федерации</t>
  </si>
  <si>
    <t>906.1.11.03.020.02.0000.120</t>
  </si>
  <si>
    <t>000.1.11.05.010.04.0000.120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</si>
  <si>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</si>
  <si>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911.1.11.05.032.02.0000.120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</si>
  <si>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</si>
  <si>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177,6%</t>
  </si>
  <si>
    <t>911.1.11.07.012.02.0000.120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</si>
  <si>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 субъектов Российской Федерации</t>
  </si>
  <si>
    <t>172,9%</t>
  </si>
  <si>
    <t>911.1.11.08.020.02.0000.120</t>
  </si>
  <si>
    <t>Средства, получаемые от передачи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залог, в доверительное управление</t>
  </si>
  <si>
    <t>911.1.11.09.042.02.0000.120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</si>
  <si>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</si>
  <si>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000.1.12.00.000.00.0000.000</t>
  </si>
  <si>
    <t>ПЛАТЕЖИ ПРИ ПОЛЬЗОВАНИИ ПРИРОДНЫМИ РЕСУРСАМИ</t>
  </si>
  <si>
    <t>128,3%</t>
  </si>
  <si>
    <t>498.1.12.01.000.01.0000.120</t>
  </si>
  <si>
    <t>Плата за негативное воздействие на окружающую среду</t>
  </si>
  <si>
    <t>120,0%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</si>
  <si>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 субъектов Российской Федерации (за исключением земельных участков автономных учреждений субъектов Российской Федерации)</t>
  </si>
  <si>
    <t xml:space="preserve">  939.1.11.05.022.02.0000.120</t>
  </si>
  <si>
    <t>Прочие субсидии бюджетам субъектов Российской Федерации</t>
  </si>
  <si>
    <t>906 2 02 02.999 02 0000 151</t>
  </si>
  <si>
    <t>Субсидии бюджетам субъектов Российской Федерации на комбикорма</t>
  </si>
  <si>
    <t xml:space="preserve">                                                                                         к Закону Ярославской области</t>
  </si>
  <si>
    <t>000.2.02.01.000.00.0000.151</t>
  </si>
  <si>
    <t xml:space="preserve">Дотации бюджетам субъектов Российской Федерации и муниципальных образований  </t>
  </si>
  <si>
    <t xml:space="preserve">Субсидии бюджетам субъектов Российской Федерации  на возмещение сельскохозяйственным 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годах на срок до 1 года </t>
  </si>
  <si>
    <t>Субвенции бюджетам субъектов Российской Федерации и муниципальных образований</t>
  </si>
  <si>
    <t>Субвенции бюджетам субъектов Российской Федерации на выплату единовременного пособия беременной жене военослужащего, проходящего военную службу по призыву и ежемесячного пособия на ребенка военослужащего, проходящего военную службу по призыву</t>
  </si>
  <si>
    <t>Межбюджетные трансферты, передаваемые  бюджетам субъектов Российской Федерации на денежное довольствие и социальные выплаты сотрудникам, и заработную плату работников территориальных подразделений Государственной противопожарной службы, содержащихся за счет средств субъектов Российской Федерации, за исключением подразделений, созданных в субъектах Российской Федерации в соответствии со статьей 5 Федерального закона от 21 декабря 1994 года № 69-ФЗ "О пожарной безопасности"</t>
  </si>
  <si>
    <t xml:space="preserve"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</t>
  </si>
  <si>
    <t>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</si>
  <si>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</si>
  <si>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БЕЗВОЗМЕЗДНЫЕ ПОСТУПЛЕНИЯ ОТ ГОСУДАРСТВЕННЫХ КОРПОРАЦИЙ</t>
  </si>
  <si>
    <t xml:space="preserve">000.2.03.10000.00.0000.180  </t>
  </si>
  <si>
    <t xml:space="preserve">906.2.03.10001.02.0001.180   </t>
  </si>
  <si>
    <t>906.2.03.10001.02.0002.180</t>
  </si>
  <si>
    <t>906.2.03.10001.02.0003.180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</si>
  <si>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</si>
  <si>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</si>
  <si>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развития рынка жилья</t>
  </si>
  <si>
    <t>Исполнение доходов областного бюджета за 2008 год                                                                                  в соответствии с классификацией доходов бюджетов                                                      Российской Федерации</t>
  </si>
  <si>
    <t>Субсидии бюджетам субъектов Российской Федерации на государственную поддержку малого предпринимательства, включая крестьянские (фермерские) хозяйства</t>
  </si>
  <si>
    <t>Субсидии бюджетам субъектов Российской Федерации на поддержку племенного животноводства</t>
  </si>
  <si>
    <t xml:space="preserve">                                                                                         от 09.07.2009 № 35-з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</si>
</sst>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#,##0;[Red]\-#,##0;0"/>
    <numFmt numFmtId="174" formatCode="#,##0.00;[Red]\-#,##0.00;0.00"/>
    <numFmt numFmtId="175" formatCode="#,##0;\-#,##0;0"/>
  </numFmts>
  <fonts count="9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0"/>
    </font>
    <font>
      <sz val="8"/>
      <name val="Arial Cyr"/>
      <family val="0"/>
    </font>
    <font>
      <b/>
      <sz val="12"/>
      <name val="Times New Roman"/>
      <family val="0"/>
    </font>
    <font>
      <b/>
      <sz val="8"/>
      <name val="Arial"/>
      <family val="0"/>
    </font>
    <font>
      <sz val="5"/>
      <name val="Arial"/>
      <family val="0"/>
    </font>
    <font>
      <b/>
      <sz val="14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17" applyFont="1" applyFill="1" applyProtection="1">
      <alignment/>
      <protection hidden="1"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/>
      <protection hidden="1"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4" fillId="0" borderId="0" xfId="17" applyNumberFormat="1" applyFont="1" applyFill="1" applyAlignment="1" applyProtection="1">
      <alignment horizontal="centerContinuous"/>
      <protection hidden="1"/>
    </xf>
    <xf numFmtId="0" fontId="4" fillId="0" borderId="0" xfId="17" applyNumberFormat="1" applyFont="1" applyFill="1" applyAlignment="1" applyProtection="1">
      <alignment/>
      <protection hidden="1"/>
    </xf>
    <xf numFmtId="0" fontId="2" fillId="0" borderId="1" xfId="17" applyNumberFormat="1" applyFont="1" applyFill="1" applyBorder="1" applyAlignment="1" applyProtection="1">
      <alignment/>
      <protection hidden="1"/>
    </xf>
    <xf numFmtId="0" fontId="4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9" fontId="4" fillId="0" borderId="4" xfId="17" applyNumberFormat="1" applyFont="1" applyFill="1" applyBorder="1" applyAlignment="1" applyProtection="1">
      <alignment horizontal="right"/>
      <protection hidden="1"/>
    </xf>
    <xf numFmtId="174" fontId="6" fillId="0" borderId="3" xfId="17" applyNumberFormat="1" applyFont="1" applyFill="1" applyBorder="1" applyAlignment="1" applyProtection="1">
      <alignment/>
      <protection hidden="1"/>
    </xf>
    <xf numFmtId="0" fontId="4" fillId="0" borderId="5" xfId="17" applyNumberFormat="1" applyFont="1" applyFill="1" applyBorder="1" applyAlignment="1" applyProtection="1">
      <alignment wrapText="1"/>
      <protection hidden="1"/>
    </xf>
    <xf numFmtId="9" fontId="4" fillId="0" borderId="6" xfId="17" applyNumberFormat="1" applyFont="1" applyFill="1" applyBorder="1" applyAlignment="1" applyProtection="1">
      <alignment horizontal="right"/>
      <protection hidden="1"/>
    </xf>
    <xf numFmtId="174" fontId="6" fillId="0" borderId="7" xfId="17" applyNumberFormat="1" applyFont="1" applyFill="1" applyBorder="1" applyAlignment="1" applyProtection="1">
      <alignment/>
      <protection hidden="1"/>
    </xf>
    <xf numFmtId="0" fontId="2" fillId="2" borderId="5" xfId="17" applyNumberFormat="1" applyFont="1" applyFill="1" applyBorder="1" applyAlignment="1" applyProtection="1">
      <alignment wrapText="1"/>
      <protection hidden="1"/>
    </xf>
    <xf numFmtId="9" fontId="2" fillId="2" borderId="6" xfId="17" applyNumberFormat="1" applyFont="1" applyFill="1" applyBorder="1" applyAlignment="1" applyProtection="1">
      <alignment horizontal="right"/>
      <protection hidden="1"/>
    </xf>
    <xf numFmtId="9" fontId="2" fillId="2" borderId="8" xfId="17" applyNumberFormat="1" applyFont="1" applyFill="1" applyBorder="1" applyAlignment="1" applyProtection="1">
      <alignment horizontal="right"/>
      <protection hidden="1"/>
    </xf>
    <xf numFmtId="174" fontId="6" fillId="0" borderId="9" xfId="17" applyNumberFormat="1" applyFont="1" applyFill="1" applyBorder="1" applyAlignment="1" applyProtection="1">
      <alignment/>
      <protection hidden="1"/>
    </xf>
    <xf numFmtId="38" fontId="5" fillId="0" borderId="9" xfId="17" applyNumberFormat="1" applyFont="1" applyFill="1" applyBorder="1" applyAlignment="1" applyProtection="1">
      <alignment/>
      <protection hidden="1"/>
    </xf>
    <xf numFmtId="38" fontId="5" fillId="0" borderId="0" xfId="17" applyNumberFormat="1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/>
      <protection hidden="1"/>
    </xf>
    <xf numFmtId="0" fontId="4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7" applyNumberFormat="1" applyFont="1" applyFill="1" applyAlignment="1" applyProtection="1">
      <alignment horizontal="centerContinuous" wrapText="1"/>
      <protection hidden="1"/>
    </xf>
    <xf numFmtId="172" fontId="2" fillId="0" borderId="5" xfId="17" applyNumberFormat="1" applyFont="1" applyFill="1" applyBorder="1" applyAlignment="1" applyProtection="1">
      <alignment wrapText="1"/>
      <protection hidden="1"/>
    </xf>
    <xf numFmtId="173" fontId="1" fillId="0" borderId="0" xfId="17" applyNumberFormat="1">
      <alignment/>
      <protection/>
    </xf>
    <xf numFmtId="0" fontId="2" fillId="0" borderId="5" xfId="17" applyNumberFormat="1" applyFont="1" applyFill="1" applyBorder="1" applyAlignment="1" applyProtection="1">
      <alignment wrapText="1"/>
      <protection hidden="1"/>
    </xf>
    <xf numFmtId="0" fontId="2" fillId="0" borderId="5" xfId="17" applyNumberFormat="1" applyFont="1" applyFill="1" applyBorder="1" applyAlignment="1" applyProtection="1">
      <alignment wrapText="1"/>
      <protection hidden="1"/>
    </xf>
    <xf numFmtId="0" fontId="8" fillId="2" borderId="5" xfId="17" applyNumberFormat="1" applyFont="1" applyFill="1" applyBorder="1" applyAlignment="1" applyProtection="1">
      <alignment wrapText="1"/>
      <protection hidden="1"/>
    </xf>
    <xf numFmtId="0" fontId="4" fillId="0" borderId="5" xfId="17" applyNumberFormat="1" applyFont="1" applyFill="1" applyBorder="1" applyAlignment="1" applyProtection="1">
      <alignment wrapText="1"/>
      <protection hidden="1"/>
    </xf>
    <xf numFmtId="0" fontId="2" fillId="2" borderId="11" xfId="17" applyNumberFormat="1" applyFont="1" applyFill="1" applyBorder="1" applyAlignment="1" applyProtection="1">
      <alignment wrapText="1"/>
      <protection hidden="1"/>
    </xf>
    <xf numFmtId="9" fontId="4" fillId="0" borderId="12" xfId="17" applyNumberFormat="1" applyFont="1" applyFill="1" applyBorder="1" applyAlignment="1" applyProtection="1">
      <alignment horizontal="right"/>
      <protection hidden="1"/>
    </xf>
    <xf numFmtId="0" fontId="4" fillId="0" borderId="13" xfId="17" applyNumberFormat="1" applyFont="1" applyFill="1" applyBorder="1" applyAlignment="1" applyProtection="1">
      <alignment wrapText="1"/>
      <protection hidden="1"/>
    </xf>
    <xf numFmtId="0" fontId="8" fillId="0" borderId="13" xfId="0" applyFont="1" applyFill="1" applyBorder="1" applyAlignment="1">
      <alignment horizontal="justify" vertical="top" wrapText="1"/>
    </xf>
    <xf numFmtId="3" fontId="8" fillId="0" borderId="13" xfId="0" applyNumberFormat="1" applyFont="1" applyFill="1" applyBorder="1" applyAlignment="1">
      <alignment/>
    </xf>
    <xf numFmtId="173" fontId="4" fillId="0" borderId="13" xfId="17" applyNumberFormat="1" applyFont="1" applyFill="1" applyBorder="1" applyAlignment="1" applyProtection="1">
      <alignment/>
      <protection hidden="1"/>
    </xf>
    <xf numFmtId="0" fontId="2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17" applyNumberFormat="1" applyFont="1" applyFill="1" applyBorder="1" applyAlignment="1" applyProtection="1">
      <alignment wrapText="1"/>
      <protection hidden="1"/>
    </xf>
    <xf numFmtId="0" fontId="6" fillId="0" borderId="15" xfId="17" applyNumberFormat="1" applyFont="1" applyFill="1" applyBorder="1" applyAlignment="1" applyProtection="1">
      <alignment/>
      <protection hidden="1"/>
    </xf>
    <xf numFmtId="0" fontId="6" fillId="0" borderId="16" xfId="17" applyNumberFormat="1" applyFont="1" applyFill="1" applyBorder="1" applyAlignment="1" applyProtection="1">
      <alignment/>
      <protection hidden="1"/>
    </xf>
    <xf numFmtId="3" fontId="8" fillId="0" borderId="5" xfId="0" applyNumberFormat="1" applyFont="1" applyFill="1" applyBorder="1" applyAlignment="1">
      <alignment/>
    </xf>
    <xf numFmtId="0" fontId="6" fillId="0" borderId="17" xfId="17" applyNumberFormat="1" applyFont="1" applyFill="1" applyBorder="1" applyAlignment="1" applyProtection="1">
      <alignment/>
      <protection hidden="1"/>
    </xf>
    <xf numFmtId="173" fontId="4" fillId="0" borderId="13" xfId="17" applyNumberFormat="1" applyFont="1" applyFill="1" applyBorder="1" applyAlignment="1" applyProtection="1">
      <alignment/>
      <protection hidden="1"/>
    </xf>
    <xf numFmtId="0" fontId="2" fillId="0" borderId="13" xfId="17" applyNumberFormat="1" applyFont="1" applyFill="1" applyBorder="1" applyAlignment="1" applyProtection="1">
      <alignment/>
      <protection hidden="1"/>
    </xf>
    <xf numFmtId="0" fontId="4" fillId="0" borderId="13" xfId="17" applyFont="1" applyFill="1" applyBorder="1" applyAlignment="1" applyProtection="1">
      <alignment horizontal="center"/>
      <protection hidden="1"/>
    </xf>
    <xf numFmtId="173" fontId="2" fillId="2" borderId="13" xfId="17" applyNumberFormat="1" applyFont="1" applyFill="1" applyBorder="1" applyAlignment="1" applyProtection="1">
      <alignment/>
      <protection hidden="1"/>
    </xf>
    <xf numFmtId="173" fontId="2" fillId="0" borderId="13" xfId="17" applyNumberFormat="1" applyFont="1" applyFill="1" applyBorder="1" applyAlignment="1" applyProtection="1">
      <alignment/>
      <protection hidden="1"/>
    </xf>
    <xf numFmtId="173" fontId="8" fillId="2" borderId="13" xfId="17" applyNumberFormat="1" applyFont="1" applyFill="1" applyBorder="1" applyAlignment="1" applyProtection="1">
      <alignment/>
      <protection hidden="1"/>
    </xf>
    <xf numFmtId="173" fontId="4" fillId="2" borderId="13" xfId="17" applyNumberFormat="1" applyFont="1" applyFill="1" applyBorder="1" applyAlignment="1" applyProtection="1">
      <alignment/>
      <protection hidden="1"/>
    </xf>
    <xf numFmtId="175" fontId="4" fillId="0" borderId="13" xfId="17" applyNumberFormat="1" applyFont="1" applyFill="1" applyBorder="1" applyAlignment="1" applyProtection="1">
      <alignment/>
      <protection hidden="1"/>
    </xf>
    <xf numFmtId="175" fontId="2" fillId="0" borderId="13" xfId="17" applyNumberFormat="1" applyFont="1" applyFill="1" applyBorder="1" applyAlignment="1" applyProtection="1">
      <alignment/>
      <protection hidden="1"/>
    </xf>
    <xf numFmtId="0" fontId="2" fillId="0" borderId="13" xfId="0" applyFont="1" applyFill="1" applyBorder="1" applyAlignment="1">
      <alignment horizontal="justify" vertical="top" wrapText="1"/>
    </xf>
    <xf numFmtId="0" fontId="4" fillId="0" borderId="13" xfId="17" applyNumberFormat="1" applyFont="1" applyFill="1" applyBorder="1" applyAlignment="1" applyProtection="1">
      <alignment horizontal="left"/>
      <protection hidden="1"/>
    </xf>
    <xf numFmtId="9" fontId="4" fillId="0" borderId="18" xfId="17" applyNumberFormat="1" applyFont="1" applyFill="1" applyBorder="1" applyAlignment="1" applyProtection="1">
      <alignment horizontal="right"/>
      <protection hidden="1"/>
    </xf>
    <xf numFmtId="174" fontId="6" fillId="0" borderId="19" xfId="17" applyNumberFormat="1" applyFont="1" applyFill="1" applyBorder="1" applyAlignment="1" applyProtection="1">
      <alignment/>
      <protection hidden="1"/>
    </xf>
    <xf numFmtId="0" fontId="6" fillId="0" borderId="20" xfId="17" applyNumberFormat="1" applyFont="1" applyFill="1" applyBorder="1" applyAlignment="1" applyProtection="1">
      <alignment/>
      <protection hidden="1"/>
    </xf>
    <xf numFmtId="0" fontId="2" fillId="0" borderId="11" xfId="17" applyNumberFormat="1" applyFont="1" applyFill="1" applyBorder="1" applyAlignment="1" applyProtection="1">
      <alignment wrapText="1"/>
      <protection hidden="1"/>
    </xf>
    <xf numFmtId="173" fontId="2" fillId="0" borderId="13" xfId="17" applyNumberFormat="1" applyFont="1" applyFill="1" applyBorder="1" applyAlignment="1" applyProtection="1">
      <alignment/>
      <protection hidden="1"/>
    </xf>
    <xf numFmtId="172" fontId="4" fillId="0" borderId="21" xfId="17" applyNumberFormat="1" applyFont="1" applyFill="1" applyBorder="1" applyAlignment="1" applyProtection="1">
      <alignment horizontal="center" wrapText="1"/>
      <protection hidden="1"/>
    </xf>
    <xf numFmtId="0" fontId="2" fillId="2" borderId="15" xfId="17" applyNumberFormat="1" applyFont="1" applyFill="1" applyBorder="1" applyAlignment="1" applyProtection="1">
      <alignment horizontal="center"/>
      <protection hidden="1"/>
    </xf>
    <xf numFmtId="172" fontId="4" fillId="0" borderId="22" xfId="17" applyNumberFormat="1" applyFont="1" applyFill="1" applyBorder="1" applyAlignment="1" applyProtection="1">
      <alignment horizontal="center" wrapText="1"/>
      <protection hidden="1"/>
    </xf>
    <xf numFmtId="0" fontId="2" fillId="2" borderId="22" xfId="17" applyNumberFormat="1" applyFont="1" applyFill="1" applyBorder="1" applyAlignment="1" applyProtection="1">
      <alignment horizontal="center"/>
      <protection hidden="1"/>
    </xf>
    <xf numFmtId="0" fontId="4" fillId="0" borderId="16" xfId="17" applyNumberFormat="1" applyFont="1" applyFill="1" applyBorder="1" applyAlignment="1" applyProtection="1">
      <alignment horizontal="center" wrapText="1"/>
      <protection hidden="1"/>
    </xf>
    <xf numFmtId="0" fontId="4" fillId="0" borderId="23" xfId="17" applyNumberFormat="1" applyFont="1" applyFill="1" applyBorder="1" applyAlignment="1" applyProtection="1">
      <alignment horizontal="center" wrapText="1"/>
      <protection hidden="1"/>
    </xf>
    <xf numFmtId="172" fontId="2" fillId="2" borderId="23" xfId="17" applyNumberFormat="1" applyFont="1" applyFill="1" applyBorder="1" applyAlignment="1" applyProtection="1">
      <alignment horizontal="center" wrapText="1"/>
      <protection hidden="1"/>
    </xf>
    <xf numFmtId="172" fontId="8" fillId="2" borderId="16" xfId="17" applyNumberFormat="1" applyFont="1" applyFill="1" applyBorder="1" applyAlignment="1" applyProtection="1">
      <alignment horizontal="center" wrapText="1"/>
      <protection hidden="1"/>
    </xf>
    <xf numFmtId="172" fontId="8" fillId="2" borderId="24" xfId="17" applyNumberFormat="1" applyFont="1" applyFill="1" applyBorder="1" applyAlignment="1" applyProtection="1">
      <alignment horizontal="center" wrapText="1"/>
      <protection hidden="1"/>
    </xf>
    <xf numFmtId="0" fontId="8" fillId="0" borderId="13" xfId="0" applyFont="1" applyFill="1" applyBorder="1" applyAlignment="1">
      <alignment horizontal="center" wrapText="1"/>
    </xf>
    <xf numFmtId="0" fontId="2" fillId="2" borderId="16" xfId="17" applyNumberFormat="1" applyFont="1" applyFill="1" applyBorder="1" applyAlignment="1" applyProtection="1">
      <alignment horizontal="center"/>
      <protection hidden="1"/>
    </xf>
    <xf numFmtId="172" fontId="4" fillId="0" borderId="16" xfId="17" applyNumberFormat="1" applyFont="1" applyFill="1" applyBorder="1" applyAlignment="1" applyProtection="1">
      <alignment horizontal="center" wrapText="1"/>
      <protection hidden="1"/>
    </xf>
    <xf numFmtId="0" fontId="2" fillId="0" borderId="13" xfId="0" applyFont="1" applyFill="1" applyBorder="1" applyAlignment="1">
      <alignment horizontal="center" wrapText="1"/>
    </xf>
    <xf numFmtId="172" fontId="4" fillId="0" borderId="23" xfId="17" applyNumberFormat="1" applyFont="1" applyFill="1" applyBorder="1" applyAlignment="1" applyProtection="1">
      <alignment horizontal="center" wrapText="1"/>
      <protection hidden="1"/>
    </xf>
    <xf numFmtId="172" fontId="4" fillId="0" borderId="20" xfId="17" applyNumberFormat="1" applyFont="1" applyFill="1" applyBorder="1" applyAlignment="1" applyProtection="1">
      <alignment horizontal="center" wrapText="1"/>
      <protection hidden="1"/>
    </xf>
    <xf numFmtId="0" fontId="2" fillId="2" borderId="20" xfId="17" applyNumberFormat="1" applyFont="1" applyFill="1" applyBorder="1" applyAlignment="1" applyProtection="1">
      <alignment horizontal="center"/>
      <protection hidden="1"/>
    </xf>
    <xf numFmtId="0" fontId="4" fillId="0" borderId="20" xfId="17" applyNumberFormat="1" applyFont="1" applyFill="1" applyBorder="1" applyAlignment="1" applyProtection="1">
      <alignment horizontal="center" wrapText="1"/>
      <protection hidden="1"/>
    </xf>
    <xf numFmtId="0" fontId="4" fillId="0" borderId="25" xfId="17" applyNumberFormat="1" applyFont="1" applyFill="1" applyBorder="1" applyAlignment="1" applyProtection="1">
      <alignment horizontal="center" wrapText="1"/>
      <protection hidden="1"/>
    </xf>
    <xf numFmtId="0" fontId="2" fillId="0" borderId="25" xfId="17" applyNumberFormat="1" applyFont="1" applyFill="1" applyBorder="1" applyAlignment="1" applyProtection="1">
      <alignment horizontal="center" wrapText="1"/>
      <protection hidden="1"/>
    </xf>
    <xf numFmtId="0" fontId="4" fillId="0" borderId="26" xfId="17" applyNumberFormat="1" applyFont="1" applyFill="1" applyBorder="1" applyAlignment="1" applyProtection="1">
      <alignment horizontal="center"/>
      <protection hidden="1"/>
    </xf>
    <xf numFmtId="0" fontId="2" fillId="0" borderId="0" xfId="17" applyFont="1" applyFill="1" applyAlignment="1" applyProtection="1">
      <alignment horizontal="center"/>
      <protection hidden="1"/>
    </xf>
    <xf numFmtId="0" fontId="2" fillId="0" borderId="13" xfId="17" applyNumberFormat="1" applyFont="1" applyFill="1" applyBorder="1" applyAlignment="1" applyProtection="1">
      <alignment horizontal="center" wrapText="1"/>
      <protection hidden="1"/>
    </xf>
    <xf numFmtId="0" fontId="2" fillId="0" borderId="13" xfId="17" applyNumberFormat="1" applyFont="1" applyFill="1" applyBorder="1" applyAlignment="1" applyProtection="1">
      <alignment wrapText="1"/>
      <protection hidden="1"/>
    </xf>
    <xf numFmtId="172" fontId="2" fillId="0" borderId="23" xfId="17" applyNumberFormat="1" applyFont="1" applyFill="1" applyBorder="1" applyAlignment="1" applyProtection="1">
      <alignment horizontal="center" wrapText="1"/>
      <protection hidden="1"/>
    </xf>
    <xf numFmtId="0" fontId="4" fillId="0" borderId="23" xfId="17" applyNumberFormat="1" applyFont="1" applyFill="1" applyBorder="1" applyAlignment="1" applyProtection="1">
      <alignment horizontal="center" wrapText="1"/>
      <protection hidden="1"/>
    </xf>
    <xf numFmtId="172" fontId="2" fillId="2" borderId="23" xfId="17" applyNumberFormat="1" applyFont="1" applyFill="1" applyBorder="1" applyAlignment="1" applyProtection="1">
      <alignment horizontal="center" wrapText="1"/>
      <protection hidden="1"/>
    </xf>
    <xf numFmtId="0" fontId="2" fillId="0" borderId="0" xfId="17" applyNumberFormat="1" applyFont="1" applyFill="1" applyAlignment="1" applyProtection="1">
      <alignment horizontal="right"/>
      <protection hidden="1"/>
    </xf>
    <xf numFmtId="0" fontId="7" fillId="0" borderId="0" xfId="17" applyNumberFormat="1" applyFont="1" applyFill="1" applyAlignment="1" applyProtection="1">
      <alignment horizontal="center" wrapText="1"/>
      <protection hidden="1"/>
    </xf>
    <xf numFmtId="0" fontId="4" fillId="0" borderId="27" xfId="17" applyNumberFormat="1" applyFont="1" applyFill="1" applyBorder="1" applyAlignment="1" applyProtection="1">
      <alignment horizontal="center" wrapText="1"/>
      <protection hidden="1"/>
    </xf>
    <xf numFmtId="0" fontId="4" fillId="0" borderId="28" xfId="17" applyNumberFormat="1" applyFont="1" applyFill="1" applyBorder="1" applyAlignment="1" applyProtection="1">
      <alignment horizontal="center" wrapText="1"/>
      <protection hidden="1"/>
    </xf>
    <xf numFmtId="0" fontId="4" fillId="0" borderId="13" xfId="17" applyNumberFormat="1" applyFont="1" applyFill="1" applyBorder="1" applyAlignment="1" applyProtection="1">
      <alignment horizontal="left"/>
      <protection hidden="1"/>
    </xf>
    <xf numFmtId="172" fontId="2" fillId="0" borderId="23" xfId="17" applyNumberFormat="1" applyFont="1" applyFill="1" applyBorder="1" applyAlignment="1" applyProtection="1">
      <alignment horizontal="center" wrapText="1"/>
      <protection hidden="1"/>
    </xf>
    <xf numFmtId="172" fontId="8" fillId="2" borderId="23" xfId="17" applyNumberFormat="1" applyFont="1" applyFill="1" applyBorder="1" applyAlignment="1" applyProtection="1">
      <alignment horizontal="center" wrapText="1"/>
      <protection hidden="1"/>
    </xf>
    <xf numFmtId="172" fontId="8" fillId="2" borderId="16" xfId="17" applyNumberFormat="1" applyFont="1" applyFill="1" applyBorder="1" applyAlignment="1" applyProtection="1">
      <alignment horizontal="center" wrapText="1"/>
      <protection hidden="1"/>
    </xf>
    <xf numFmtId="172" fontId="8" fillId="2" borderId="24" xfId="17" applyNumberFormat="1" applyFont="1" applyFill="1" applyBorder="1" applyAlignment="1" applyProtection="1">
      <alignment horizontal="center" wrapText="1"/>
      <protection hidden="1"/>
    </xf>
    <xf numFmtId="172" fontId="8" fillId="2" borderId="29" xfId="17" applyNumberFormat="1" applyFont="1" applyFill="1" applyBorder="1" applyAlignment="1" applyProtection="1">
      <alignment horizontal="center" wrapText="1"/>
      <protection hidden="1"/>
    </xf>
    <xf numFmtId="172" fontId="2" fillId="2" borderId="20" xfId="17" applyNumberFormat="1" applyFont="1" applyFill="1" applyBorder="1" applyAlignment="1" applyProtection="1">
      <alignment horizontal="center" wrapText="1"/>
      <protection hidden="1"/>
    </xf>
    <xf numFmtId="172" fontId="2" fillId="2" borderId="30" xfId="17" applyNumberFormat="1" applyFont="1" applyFill="1" applyBorder="1" applyAlignment="1" applyProtection="1">
      <alignment horizontal="center" wrapText="1"/>
      <protection hidden="1"/>
    </xf>
    <xf numFmtId="172" fontId="2" fillId="2" borderId="31" xfId="17" applyNumberFormat="1" applyFont="1" applyFill="1" applyBorder="1" applyAlignment="1" applyProtection="1">
      <alignment horizont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view="pageBreakPreview" zoomScale="75" zoomScaleSheetLayoutView="75" workbookViewId="0" topLeftCell="A1">
      <selection activeCell="F4" sqref="F4"/>
    </sheetView>
  </sheetViews>
  <sheetFormatPr defaultColWidth="9.125" defaultRowHeight="12.75"/>
  <cols>
    <col min="1" max="1" width="0.74609375" style="3" customWidth="1"/>
    <col min="2" max="3" width="0" style="3" hidden="1" customWidth="1"/>
    <col min="4" max="4" width="4.125" style="3" hidden="1" customWidth="1"/>
    <col min="5" max="5" width="5.875" style="3" hidden="1" customWidth="1"/>
    <col min="6" max="6" width="29.00390625" style="3" bestFit="1" customWidth="1"/>
    <col min="7" max="7" width="46.375" style="3" customWidth="1"/>
    <col min="8" max="8" width="12.875" style="3" customWidth="1"/>
    <col min="9" max="9" width="12.875" style="3" hidden="1" customWidth="1"/>
    <col min="10" max="11" width="0" style="3" hidden="1" customWidth="1"/>
    <col min="12" max="253" width="9.125" style="3" customWidth="1"/>
    <col min="254" max="16384" width="9.125" style="3" customWidth="1"/>
  </cols>
  <sheetData>
    <row r="1" spans="1:11" ht="15.75">
      <c r="A1" s="6"/>
      <c r="B1" s="6"/>
      <c r="C1" s="6"/>
      <c r="D1" s="6"/>
      <c r="E1" s="6"/>
      <c r="F1" s="86" t="s">
        <v>64</v>
      </c>
      <c r="G1" s="86"/>
      <c r="H1" s="86"/>
      <c r="I1" s="86"/>
      <c r="J1" s="2"/>
      <c r="K1" s="2"/>
    </row>
    <row r="2" spans="1:11" ht="15.75">
      <c r="A2" s="6"/>
      <c r="B2" s="6"/>
      <c r="C2" s="6"/>
      <c r="D2" s="6"/>
      <c r="E2" s="6"/>
      <c r="F2" s="86" t="s">
        <v>291</v>
      </c>
      <c r="G2" s="86"/>
      <c r="H2" s="86"/>
      <c r="I2" s="86"/>
      <c r="J2" s="2"/>
      <c r="K2" s="2"/>
    </row>
    <row r="3" spans="1:11" ht="15.75">
      <c r="A3" s="6"/>
      <c r="B3" s="6"/>
      <c r="C3" s="6"/>
      <c r="D3" s="6"/>
      <c r="E3" s="6"/>
      <c r="F3" s="86" t="s">
        <v>312</v>
      </c>
      <c r="G3" s="86"/>
      <c r="H3" s="86"/>
      <c r="I3" s="86"/>
      <c r="J3" s="2"/>
      <c r="K3" s="2"/>
    </row>
    <row r="4" spans="1:11" ht="15.75">
      <c r="A4" s="25"/>
      <c r="B4" s="6"/>
      <c r="C4" s="6"/>
      <c r="D4" s="6"/>
      <c r="E4" s="6"/>
      <c r="F4" s="4"/>
      <c r="G4" s="4"/>
      <c r="H4" s="4"/>
      <c r="I4" s="5"/>
      <c r="J4" s="2"/>
      <c r="K4" s="2"/>
    </row>
    <row r="5" spans="1:11" ht="54" customHeight="1">
      <c r="A5" s="6"/>
      <c r="B5" s="6"/>
      <c r="C5" s="6"/>
      <c r="D5" s="6"/>
      <c r="E5" s="6"/>
      <c r="F5" s="87" t="s">
        <v>309</v>
      </c>
      <c r="G5" s="87"/>
      <c r="H5" s="87"/>
      <c r="I5" s="5"/>
      <c r="J5" s="2"/>
      <c r="K5" s="2"/>
    </row>
    <row r="6" spans="1:11" ht="16.5" thickBot="1">
      <c r="A6" s="7"/>
      <c r="B6" s="7"/>
      <c r="C6" s="7"/>
      <c r="D6" s="7"/>
      <c r="E6" s="7"/>
      <c r="F6" s="6"/>
      <c r="G6" s="6"/>
      <c r="H6" s="5"/>
      <c r="I6" s="5"/>
      <c r="J6" s="2"/>
      <c r="K6" s="2"/>
    </row>
    <row r="7" spans="1:11" ht="31.5" customHeight="1" thickBot="1">
      <c r="A7" s="8"/>
      <c r="B7" s="9" t="s">
        <v>210</v>
      </c>
      <c r="C7" s="9"/>
      <c r="D7" s="9"/>
      <c r="E7" s="9"/>
      <c r="F7" s="38" t="s">
        <v>211</v>
      </c>
      <c r="G7" s="38" t="s">
        <v>212</v>
      </c>
      <c r="H7" s="38" t="s">
        <v>213</v>
      </c>
      <c r="I7" s="24" t="s">
        <v>214</v>
      </c>
      <c r="J7" s="10" t="s">
        <v>215</v>
      </c>
      <c r="K7" s="11"/>
    </row>
    <row r="8" spans="1:11" ht="15.75" customHeight="1">
      <c r="A8" s="8"/>
      <c r="B8" s="60"/>
      <c r="C8" s="61"/>
      <c r="D8" s="88" t="s">
        <v>216</v>
      </c>
      <c r="E8" s="88"/>
      <c r="F8" s="89"/>
      <c r="G8" s="39" t="s">
        <v>217</v>
      </c>
      <c r="H8" s="37">
        <v>20020905</v>
      </c>
      <c r="I8" s="12" t="s">
        <v>218</v>
      </c>
      <c r="J8" s="13"/>
      <c r="K8" s="40">
        <v>1</v>
      </c>
    </row>
    <row r="9" spans="1:11" ht="15.75" customHeight="1">
      <c r="A9" s="8"/>
      <c r="B9" s="62"/>
      <c r="C9" s="63"/>
      <c r="D9" s="64"/>
      <c r="E9" s="84" t="s">
        <v>219</v>
      </c>
      <c r="F9" s="84"/>
      <c r="G9" s="14" t="s">
        <v>220</v>
      </c>
      <c r="H9" s="37">
        <v>12059755</v>
      </c>
      <c r="I9" s="15" t="s">
        <v>221</v>
      </c>
      <c r="J9" s="16"/>
      <c r="K9" s="41">
        <v>1</v>
      </c>
    </row>
    <row r="10" spans="1:11" ht="33.75" customHeight="1">
      <c r="A10" s="8"/>
      <c r="B10" s="85" t="s">
        <v>222</v>
      </c>
      <c r="C10" s="85"/>
      <c r="D10" s="85"/>
      <c r="E10" s="85"/>
      <c r="F10" s="85"/>
      <c r="G10" s="17" t="s">
        <v>223</v>
      </c>
      <c r="H10" s="47">
        <f>7018038+55-2</f>
        <v>7018091</v>
      </c>
      <c r="I10" s="18" t="s">
        <v>224</v>
      </c>
      <c r="J10" s="16"/>
      <c r="K10" s="41">
        <v>1</v>
      </c>
    </row>
    <row r="11" spans="1:11" ht="15.75" customHeight="1">
      <c r="A11" s="8"/>
      <c r="B11" s="85" t="s">
        <v>65</v>
      </c>
      <c r="C11" s="85"/>
      <c r="D11" s="85"/>
      <c r="E11" s="85"/>
      <c r="F11" s="85"/>
      <c r="G11" s="17" t="s">
        <v>67</v>
      </c>
      <c r="H11" s="47">
        <f>70006+43+4864204+91342+8209+7817+43</f>
        <v>5041664</v>
      </c>
      <c r="I11" s="18" t="s">
        <v>226</v>
      </c>
      <c r="J11" s="16"/>
      <c r="K11" s="41">
        <v>1</v>
      </c>
    </row>
    <row r="12" spans="1:11" ht="63">
      <c r="A12" s="8"/>
      <c r="B12" s="62"/>
      <c r="C12" s="63"/>
      <c r="D12" s="64"/>
      <c r="E12" s="84" t="s">
        <v>227</v>
      </c>
      <c r="F12" s="84"/>
      <c r="G12" s="14" t="s">
        <v>228</v>
      </c>
      <c r="H12" s="37">
        <v>3333072</v>
      </c>
      <c r="I12" s="15" t="s">
        <v>229</v>
      </c>
      <c r="J12" s="16"/>
      <c r="K12" s="41">
        <v>1</v>
      </c>
    </row>
    <row r="13" spans="1:11" ht="47.25" customHeight="1">
      <c r="A13" s="8"/>
      <c r="B13" s="85" t="s">
        <v>66</v>
      </c>
      <c r="C13" s="85"/>
      <c r="D13" s="85"/>
      <c r="E13" s="85"/>
      <c r="F13" s="85"/>
      <c r="G13" s="26" t="s">
        <v>68</v>
      </c>
      <c r="H13" s="47">
        <f>-13+4+8075+2015266+42142+1494-18+158529+7273+500758+595+11486+587481</f>
        <v>3333072</v>
      </c>
      <c r="I13" s="18" t="s">
        <v>225</v>
      </c>
      <c r="J13" s="16"/>
      <c r="K13" s="41">
        <v>1</v>
      </c>
    </row>
    <row r="14" spans="1:11" ht="15.75" customHeight="1">
      <c r="A14" s="8"/>
      <c r="B14" s="62"/>
      <c r="C14" s="63"/>
      <c r="D14" s="64"/>
      <c r="E14" s="84" t="s">
        <v>231</v>
      </c>
      <c r="F14" s="84"/>
      <c r="G14" s="14" t="s">
        <v>232</v>
      </c>
      <c r="H14" s="37">
        <v>549251</v>
      </c>
      <c r="I14" s="15" t="s">
        <v>233</v>
      </c>
      <c r="J14" s="16"/>
      <c r="K14" s="41">
        <v>1</v>
      </c>
    </row>
    <row r="15" spans="1:11" ht="31.5" customHeight="1">
      <c r="A15" s="8"/>
      <c r="B15" s="85" t="s">
        <v>70</v>
      </c>
      <c r="C15" s="85"/>
      <c r="D15" s="85"/>
      <c r="E15" s="85"/>
      <c r="F15" s="85"/>
      <c r="G15" s="26" t="s">
        <v>69</v>
      </c>
      <c r="H15" s="47">
        <f>409409+139815+27</f>
        <v>549251</v>
      </c>
      <c r="I15" s="18" t="s">
        <v>234</v>
      </c>
      <c r="J15" s="16"/>
      <c r="K15" s="41">
        <v>1</v>
      </c>
    </row>
    <row r="16" spans="1:12" ht="15.75" customHeight="1">
      <c r="A16" s="8"/>
      <c r="B16" s="62"/>
      <c r="C16" s="63"/>
      <c r="D16" s="64"/>
      <c r="E16" s="84" t="s">
        <v>235</v>
      </c>
      <c r="F16" s="84"/>
      <c r="G16" s="14" t="s">
        <v>236</v>
      </c>
      <c r="H16" s="37">
        <v>3356035</v>
      </c>
      <c r="I16" s="15" t="s">
        <v>237</v>
      </c>
      <c r="J16" s="16"/>
      <c r="K16" s="41">
        <v>1</v>
      </c>
      <c r="L16" s="27"/>
    </row>
    <row r="17" spans="1:11" ht="15.75" customHeight="1">
      <c r="A17" s="8"/>
      <c r="B17" s="85" t="s">
        <v>73</v>
      </c>
      <c r="C17" s="85"/>
      <c r="D17" s="85"/>
      <c r="E17" s="85"/>
      <c r="F17" s="85"/>
      <c r="G17" s="17" t="s">
        <v>71</v>
      </c>
      <c r="H17" s="47">
        <f>2622526+49625</f>
        <v>2672151</v>
      </c>
      <c r="I17" s="18" t="s">
        <v>238</v>
      </c>
      <c r="J17" s="16"/>
      <c r="K17" s="41">
        <v>1</v>
      </c>
    </row>
    <row r="18" spans="1:11" ht="15.75" customHeight="1">
      <c r="A18" s="8"/>
      <c r="B18" s="85" t="s">
        <v>74</v>
      </c>
      <c r="C18" s="85"/>
      <c r="D18" s="85"/>
      <c r="E18" s="85"/>
      <c r="F18" s="85"/>
      <c r="G18" s="17" t="s">
        <v>72</v>
      </c>
      <c r="H18" s="47">
        <f>179619+211591</f>
        <v>391210</v>
      </c>
      <c r="I18" s="18" t="s">
        <v>240</v>
      </c>
      <c r="J18" s="16"/>
      <c r="K18" s="41">
        <v>1</v>
      </c>
    </row>
    <row r="19" spans="1:11" ht="15.75" customHeight="1">
      <c r="A19" s="8"/>
      <c r="B19" s="85" t="s">
        <v>241</v>
      </c>
      <c r="C19" s="85"/>
      <c r="D19" s="85"/>
      <c r="E19" s="85"/>
      <c r="F19" s="85"/>
      <c r="G19" s="17" t="s">
        <v>242</v>
      </c>
      <c r="H19" s="47">
        <v>292674</v>
      </c>
      <c r="I19" s="18" t="s">
        <v>243</v>
      </c>
      <c r="J19" s="16"/>
      <c r="K19" s="41">
        <v>1</v>
      </c>
    </row>
    <row r="20" spans="1:11" ht="47.25" customHeight="1">
      <c r="A20" s="8"/>
      <c r="B20" s="62"/>
      <c r="C20" s="63"/>
      <c r="D20" s="64"/>
      <c r="E20" s="84" t="s">
        <v>244</v>
      </c>
      <c r="F20" s="84"/>
      <c r="G20" s="14" t="s">
        <v>245</v>
      </c>
      <c r="H20" s="37">
        <v>3545</v>
      </c>
      <c r="I20" s="15" t="s">
        <v>246</v>
      </c>
      <c r="J20" s="16"/>
      <c r="K20" s="41">
        <v>1</v>
      </c>
    </row>
    <row r="21" spans="1:11" ht="15.75" customHeight="1">
      <c r="A21" s="8"/>
      <c r="B21" s="85" t="s">
        <v>247</v>
      </c>
      <c r="C21" s="85"/>
      <c r="D21" s="85"/>
      <c r="E21" s="85"/>
      <c r="F21" s="85"/>
      <c r="G21" s="17" t="s">
        <v>248</v>
      </c>
      <c r="H21" s="47">
        <v>3545</v>
      </c>
      <c r="I21" s="18" t="s">
        <v>246</v>
      </c>
      <c r="J21" s="16"/>
      <c r="K21" s="41">
        <v>1</v>
      </c>
    </row>
    <row r="22" spans="1:11" ht="15.75" customHeight="1">
      <c r="A22" s="8"/>
      <c r="B22" s="62"/>
      <c r="C22" s="63"/>
      <c r="D22" s="64"/>
      <c r="E22" s="84" t="s">
        <v>249</v>
      </c>
      <c r="F22" s="84"/>
      <c r="G22" s="14" t="s">
        <v>250</v>
      </c>
      <c r="H22" s="37">
        <v>1941</v>
      </c>
      <c r="I22" s="15" t="s">
        <v>251</v>
      </c>
      <c r="J22" s="16"/>
      <c r="K22" s="41">
        <v>1</v>
      </c>
    </row>
    <row r="23" spans="1:11" ht="47.25" customHeight="1">
      <c r="A23" s="8"/>
      <c r="B23" s="91" t="s">
        <v>75</v>
      </c>
      <c r="C23" s="91"/>
      <c r="D23" s="91"/>
      <c r="E23" s="91"/>
      <c r="F23" s="91"/>
      <c r="G23" s="28" t="s">
        <v>76</v>
      </c>
      <c r="H23" s="47">
        <f>19+136+95+1691</f>
        <v>1941</v>
      </c>
      <c r="I23" s="18" t="s">
        <v>225</v>
      </c>
      <c r="J23" s="16"/>
      <c r="K23" s="41">
        <v>1</v>
      </c>
    </row>
    <row r="24" spans="1:11" ht="52.5" customHeight="1">
      <c r="A24" s="8"/>
      <c r="B24" s="62"/>
      <c r="C24" s="63"/>
      <c r="D24" s="64"/>
      <c r="E24" s="84" t="s">
        <v>252</v>
      </c>
      <c r="F24" s="84"/>
      <c r="G24" s="14" t="s">
        <v>253</v>
      </c>
      <c r="H24" s="51">
        <v>-29660</v>
      </c>
      <c r="I24" s="15" t="s">
        <v>254</v>
      </c>
      <c r="J24" s="16"/>
      <c r="K24" s="41">
        <v>1</v>
      </c>
    </row>
    <row r="25" spans="1:11" ht="19.5" customHeight="1">
      <c r="A25" s="8"/>
      <c r="B25" s="83" t="s">
        <v>255</v>
      </c>
      <c r="C25" s="83"/>
      <c r="D25" s="83"/>
      <c r="E25" s="83"/>
      <c r="F25" s="83"/>
      <c r="G25" s="29" t="s">
        <v>256</v>
      </c>
      <c r="H25" s="48">
        <v>3090</v>
      </c>
      <c r="I25" s="18" t="s">
        <v>257</v>
      </c>
      <c r="J25" s="16"/>
      <c r="K25" s="41">
        <v>1</v>
      </c>
    </row>
    <row r="26" spans="1:11" ht="20.25" customHeight="1">
      <c r="A26" s="8"/>
      <c r="B26" s="83" t="s">
        <v>258</v>
      </c>
      <c r="C26" s="83"/>
      <c r="D26" s="83"/>
      <c r="E26" s="83"/>
      <c r="F26" s="83"/>
      <c r="G26" s="29" t="s">
        <v>259</v>
      </c>
      <c r="H26" s="48">
        <v>6970</v>
      </c>
      <c r="I26" s="18" t="s">
        <v>260</v>
      </c>
      <c r="J26" s="16"/>
      <c r="K26" s="41">
        <v>1</v>
      </c>
    </row>
    <row r="27" spans="1:12" ht="31.5" customHeight="1">
      <c r="A27" s="8"/>
      <c r="B27" s="83" t="s">
        <v>77</v>
      </c>
      <c r="C27" s="83"/>
      <c r="D27" s="83"/>
      <c r="E27" s="83"/>
      <c r="F27" s="83"/>
      <c r="G27" s="26" t="s">
        <v>78</v>
      </c>
      <c r="H27" s="52">
        <f>-17-47+306+103+296+329+162+420+5+173+71+15-3766-37770</f>
        <v>-39720</v>
      </c>
      <c r="I27" s="18" t="s">
        <v>225</v>
      </c>
      <c r="J27" s="16"/>
      <c r="K27" s="41">
        <v>1</v>
      </c>
      <c r="L27" s="27"/>
    </row>
    <row r="28" spans="1:12" ht="63">
      <c r="A28" s="8"/>
      <c r="B28" s="62"/>
      <c r="C28" s="63"/>
      <c r="D28" s="64"/>
      <c r="E28" s="84" t="s">
        <v>261</v>
      </c>
      <c r="F28" s="84"/>
      <c r="G28" s="14" t="s">
        <v>262</v>
      </c>
      <c r="H28" s="37">
        <v>452042</v>
      </c>
      <c r="I28" s="15" t="s">
        <v>263</v>
      </c>
      <c r="J28" s="16"/>
      <c r="K28" s="41">
        <v>1</v>
      </c>
      <c r="L28" s="27"/>
    </row>
    <row r="29" spans="1:11" ht="78.75">
      <c r="A29" s="8"/>
      <c r="B29" s="85" t="s">
        <v>264</v>
      </c>
      <c r="C29" s="85"/>
      <c r="D29" s="85"/>
      <c r="E29" s="85"/>
      <c r="F29" s="85"/>
      <c r="G29" s="17" t="s">
        <v>265</v>
      </c>
      <c r="H29" s="47">
        <v>571</v>
      </c>
      <c r="I29" s="18" t="s">
        <v>239</v>
      </c>
      <c r="J29" s="16"/>
      <c r="K29" s="41">
        <v>1</v>
      </c>
    </row>
    <row r="30" spans="1:11" ht="63">
      <c r="A30" s="8"/>
      <c r="B30" s="85" t="s">
        <v>267</v>
      </c>
      <c r="C30" s="85"/>
      <c r="D30" s="85"/>
      <c r="E30" s="85"/>
      <c r="F30" s="85"/>
      <c r="G30" s="17" t="s">
        <v>266</v>
      </c>
      <c r="H30" s="47">
        <v>10901</v>
      </c>
      <c r="I30" s="18" t="s">
        <v>225</v>
      </c>
      <c r="J30" s="16"/>
      <c r="K30" s="41">
        <v>1</v>
      </c>
    </row>
    <row r="31" spans="1:11" ht="109.5" customHeight="1">
      <c r="A31" s="8"/>
      <c r="B31" s="66"/>
      <c r="C31" s="66"/>
      <c r="D31" s="66"/>
      <c r="E31" s="66"/>
      <c r="F31" s="66" t="s">
        <v>79</v>
      </c>
      <c r="G31" s="28" t="s">
        <v>80</v>
      </c>
      <c r="H31" s="47">
        <f>H32+H33+H34</f>
        <v>428965</v>
      </c>
      <c r="I31" s="18"/>
      <c r="J31" s="16"/>
      <c r="K31" s="41"/>
    </row>
    <row r="32" spans="1:11" ht="110.25">
      <c r="A32" s="8"/>
      <c r="B32" s="92" t="s">
        <v>268</v>
      </c>
      <c r="C32" s="92"/>
      <c r="D32" s="92"/>
      <c r="E32" s="92"/>
      <c r="F32" s="92"/>
      <c r="G32" s="30" t="s">
        <v>269</v>
      </c>
      <c r="H32" s="49">
        <v>386026</v>
      </c>
      <c r="I32" s="18" t="s">
        <v>225</v>
      </c>
      <c r="J32" s="16"/>
      <c r="K32" s="41">
        <v>1</v>
      </c>
    </row>
    <row r="33" spans="1:11" ht="114.75" customHeight="1">
      <c r="A33" s="8"/>
      <c r="B33" s="67"/>
      <c r="C33" s="68"/>
      <c r="D33" s="68"/>
      <c r="E33" s="68"/>
      <c r="F33" s="69" t="s">
        <v>287</v>
      </c>
      <c r="G33" s="35" t="s">
        <v>286</v>
      </c>
      <c r="H33" s="36">
        <v>5637</v>
      </c>
      <c r="I33" s="36" t="e">
        <f>#REF!+H33</f>
        <v>#REF!</v>
      </c>
      <c r="J33" s="36"/>
      <c r="K33" s="42" t="e">
        <f>I33+J33</f>
        <v>#REF!</v>
      </c>
    </row>
    <row r="34" spans="1:11" ht="110.25">
      <c r="A34" s="8"/>
      <c r="B34" s="93" t="s">
        <v>270</v>
      </c>
      <c r="C34" s="94"/>
      <c r="D34" s="94"/>
      <c r="E34" s="94"/>
      <c r="F34" s="95"/>
      <c r="G34" s="30" t="s">
        <v>271</v>
      </c>
      <c r="H34" s="49">
        <v>37302</v>
      </c>
      <c r="I34" s="18" t="s">
        <v>272</v>
      </c>
      <c r="J34" s="16"/>
      <c r="K34" s="41">
        <v>1</v>
      </c>
    </row>
    <row r="35" spans="1:11" ht="78.75">
      <c r="A35" s="8"/>
      <c r="B35" s="85" t="s">
        <v>273</v>
      </c>
      <c r="C35" s="85"/>
      <c r="D35" s="85"/>
      <c r="E35" s="85"/>
      <c r="F35" s="85"/>
      <c r="G35" s="17" t="s">
        <v>274</v>
      </c>
      <c r="H35" s="47">
        <v>10374</v>
      </c>
      <c r="I35" s="18" t="s">
        <v>275</v>
      </c>
      <c r="J35" s="16"/>
      <c r="K35" s="41">
        <v>1</v>
      </c>
    </row>
    <row r="36" spans="1:11" ht="140.25" customHeight="1" hidden="1">
      <c r="A36" s="8"/>
      <c r="B36" s="85" t="s">
        <v>276</v>
      </c>
      <c r="C36" s="85"/>
      <c r="D36" s="85"/>
      <c r="E36" s="85"/>
      <c r="F36" s="85"/>
      <c r="G36" s="17" t="s">
        <v>277</v>
      </c>
      <c r="H36" s="47"/>
      <c r="I36" s="18" t="s">
        <v>225</v>
      </c>
      <c r="J36" s="16"/>
      <c r="K36" s="41">
        <v>1</v>
      </c>
    </row>
    <row r="37" spans="1:11" ht="128.25" customHeight="1">
      <c r="A37" s="8"/>
      <c r="B37" s="85" t="s">
        <v>278</v>
      </c>
      <c r="C37" s="85"/>
      <c r="D37" s="85"/>
      <c r="E37" s="85"/>
      <c r="F37" s="85"/>
      <c r="G37" s="17" t="s">
        <v>279</v>
      </c>
      <c r="H37" s="47">
        <v>1231</v>
      </c>
      <c r="I37" s="18" t="s">
        <v>225</v>
      </c>
      <c r="J37" s="16"/>
      <c r="K37" s="41">
        <v>1</v>
      </c>
    </row>
    <row r="38" spans="1:12" ht="31.5" customHeight="1">
      <c r="A38" s="8"/>
      <c r="B38" s="62"/>
      <c r="C38" s="63"/>
      <c r="D38" s="64"/>
      <c r="E38" s="84" t="s">
        <v>280</v>
      </c>
      <c r="F38" s="84"/>
      <c r="G38" s="14" t="s">
        <v>281</v>
      </c>
      <c r="H38" s="37">
        <v>86222</v>
      </c>
      <c r="I38" s="15" t="s">
        <v>282</v>
      </c>
      <c r="J38" s="16"/>
      <c r="K38" s="41">
        <v>1</v>
      </c>
      <c r="L38" s="27"/>
    </row>
    <row r="39" spans="1:11" ht="31.5" customHeight="1">
      <c r="A39" s="8"/>
      <c r="B39" s="85" t="s">
        <v>283</v>
      </c>
      <c r="C39" s="85"/>
      <c r="D39" s="85"/>
      <c r="E39" s="85"/>
      <c r="F39" s="85"/>
      <c r="G39" s="17" t="s">
        <v>284</v>
      </c>
      <c r="H39" s="47">
        <v>68660</v>
      </c>
      <c r="I39" s="18" t="s">
        <v>285</v>
      </c>
      <c r="J39" s="16"/>
      <c r="K39" s="41">
        <v>1</v>
      </c>
    </row>
    <row r="40" spans="1:11" ht="15.75" customHeight="1">
      <c r="A40" s="8"/>
      <c r="B40" s="85" t="s">
        <v>84</v>
      </c>
      <c r="C40" s="85"/>
      <c r="D40" s="85"/>
      <c r="E40" s="85"/>
      <c r="F40" s="85"/>
      <c r="G40" s="26" t="s">
        <v>81</v>
      </c>
      <c r="H40" s="47">
        <f>49+380+92</f>
        <v>521</v>
      </c>
      <c r="I40" s="18" t="s">
        <v>225</v>
      </c>
      <c r="J40" s="16"/>
      <c r="K40" s="41">
        <v>1</v>
      </c>
    </row>
    <row r="41" spans="1:11" ht="15.75" customHeight="1">
      <c r="A41" s="8"/>
      <c r="B41" s="85" t="s">
        <v>83</v>
      </c>
      <c r="C41" s="85"/>
      <c r="D41" s="85"/>
      <c r="E41" s="85"/>
      <c r="F41" s="85"/>
      <c r="G41" s="28" t="s">
        <v>82</v>
      </c>
      <c r="H41" s="47">
        <f>11802+645-165+1+4758</f>
        <v>17041</v>
      </c>
      <c r="I41" s="18" t="s">
        <v>0</v>
      </c>
      <c r="J41" s="16"/>
      <c r="K41" s="41">
        <v>1</v>
      </c>
    </row>
    <row r="42" spans="1:12" ht="47.25" customHeight="1">
      <c r="A42" s="8"/>
      <c r="B42" s="62"/>
      <c r="C42" s="63"/>
      <c r="D42" s="64"/>
      <c r="E42" s="84" t="s">
        <v>1</v>
      </c>
      <c r="F42" s="84"/>
      <c r="G42" s="14" t="s">
        <v>2</v>
      </c>
      <c r="H42" s="37">
        <v>69785</v>
      </c>
      <c r="I42" s="15" t="s">
        <v>3</v>
      </c>
      <c r="J42" s="16"/>
      <c r="K42" s="41">
        <v>1</v>
      </c>
      <c r="L42" s="27"/>
    </row>
    <row r="43" spans="1:11" ht="63">
      <c r="A43" s="8"/>
      <c r="B43" s="83" t="s">
        <v>4</v>
      </c>
      <c r="C43" s="83"/>
      <c r="D43" s="83"/>
      <c r="E43" s="83"/>
      <c r="F43" s="83"/>
      <c r="G43" s="29" t="s">
        <v>5</v>
      </c>
      <c r="H43" s="48">
        <v>4531</v>
      </c>
      <c r="I43" s="18" t="s">
        <v>6</v>
      </c>
      <c r="J43" s="16"/>
      <c r="K43" s="41">
        <v>1</v>
      </c>
    </row>
    <row r="44" spans="1:11" ht="66" customHeight="1">
      <c r="A44" s="8"/>
      <c r="B44" s="91" t="s">
        <v>85</v>
      </c>
      <c r="C44" s="91"/>
      <c r="D44" s="91"/>
      <c r="E44" s="91"/>
      <c r="F44" s="91"/>
      <c r="G44" s="28" t="s">
        <v>86</v>
      </c>
      <c r="H44" s="48">
        <f>36+49094+1741+547+1171+584+274+77+179+2921+1+1+4719+13+8+2310+1054+77+390+55+1+1</f>
        <v>65254</v>
      </c>
      <c r="I44" s="18" t="s">
        <v>225</v>
      </c>
      <c r="J44" s="16"/>
      <c r="K44" s="41">
        <v>1</v>
      </c>
    </row>
    <row r="45" spans="1:12" ht="47.25" customHeight="1">
      <c r="A45" s="8"/>
      <c r="B45" s="62"/>
      <c r="C45" s="63"/>
      <c r="D45" s="64"/>
      <c r="E45" s="84" t="s">
        <v>7</v>
      </c>
      <c r="F45" s="84"/>
      <c r="G45" s="14" t="s">
        <v>8</v>
      </c>
      <c r="H45" s="37">
        <v>107429</v>
      </c>
      <c r="I45" s="15" t="s">
        <v>9</v>
      </c>
      <c r="J45" s="16"/>
      <c r="K45" s="41">
        <v>1</v>
      </c>
      <c r="L45" s="27"/>
    </row>
    <row r="46" spans="1:11" ht="93.75" customHeight="1">
      <c r="A46" s="8"/>
      <c r="B46" s="91" t="s">
        <v>87</v>
      </c>
      <c r="C46" s="91"/>
      <c r="D46" s="91"/>
      <c r="E46" s="91"/>
      <c r="F46" s="91"/>
      <c r="G46" s="28" t="s">
        <v>88</v>
      </c>
      <c r="H46" s="47">
        <f>1+90+42+55+467+24824</f>
        <v>25479</v>
      </c>
      <c r="I46" s="18" t="s">
        <v>225</v>
      </c>
      <c r="J46" s="16"/>
      <c r="K46" s="41">
        <v>1</v>
      </c>
    </row>
    <row r="47" spans="1:11" ht="64.5" customHeight="1">
      <c r="A47" s="8"/>
      <c r="B47" s="85" t="s">
        <v>89</v>
      </c>
      <c r="C47" s="85"/>
      <c r="D47" s="85"/>
      <c r="E47" s="85"/>
      <c r="F47" s="85"/>
      <c r="G47" s="28" t="s">
        <v>90</v>
      </c>
      <c r="H47" s="47">
        <f>5164+28325+36280+12181</f>
        <v>81950</v>
      </c>
      <c r="I47" s="18" t="s">
        <v>225</v>
      </c>
      <c r="J47" s="16"/>
      <c r="K47" s="41">
        <v>1</v>
      </c>
    </row>
    <row r="48" spans="1:11" ht="31.5" customHeight="1">
      <c r="A48" s="8"/>
      <c r="B48" s="62"/>
      <c r="C48" s="63"/>
      <c r="D48" s="64"/>
      <c r="E48" s="84" t="s">
        <v>10</v>
      </c>
      <c r="F48" s="84"/>
      <c r="G48" s="14" t="s">
        <v>11</v>
      </c>
      <c r="H48" s="37">
        <v>32</v>
      </c>
      <c r="I48" s="15" t="s">
        <v>12</v>
      </c>
      <c r="J48" s="16"/>
      <c r="K48" s="41">
        <v>1</v>
      </c>
    </row>
    <row r="49" spans="1:11" ht="63">
      <c r="A49" s="8"/>
      <c r="B49" s="85" t="s">
        <v>13</v>
      </c>
      <c r="C49" s="85"/>
      <c r="D49" s="85"/>
      <c r="E49" s="85"/>
      <c r="F49" s="85"/>
      <c r="G49" s="17" t="s">
        <v>14</v>
      </c>
      <c r="H49" s="47">
        <v>32</v>
      </c>
      <c r="I49" s="18" t="s">
        <v>12</v>
      </c>
      <c r="J49" s="16"/>
      <c r="K49" s="41">
        <v>1</v>
      </c>
    </row>
    <row r="50" spans="1:11" ht="31.5" customHeight="1">
      <c r="A50" s="8"/>
      <c r="B50" s="62"/>
      <c r="C50" s="63"/>
      <c r="D50" s="64"/>
      <c r="E50" s="84" t="s">
        <v>15</v>
      </c>
      <c r="F50" s="84"/>
      <c r="G50" s="14" t="s">
        <v>16</v>
      </c>
      <c r="H50" s="37">
        <v>11860</v>
      </c>
      <c r="I50" s="15" t="s">
        <v>17</v>
      </c>
      <c r="J50" s="16"/>
      <c r="K50" s="41">
        <v>1</v>
      </c>
    </row>
    <row r="51" spans="1:11" ht="63">
      <c r="A51" s="8"/>
      <c r="B51" s="91" t="s">
        <v>18</v>
      </c>
      <c r="C51" s="91"/>
      <c r="D51" s="91"/>
      <c r="E51" s="91"/>
      <c r="F51" s="91"/>
      <c r="G51" s="28" t="s">
        <v>19</v>
      </c>
      <c r="H51" s="47">
        <f>26+4+1361+14+250+16+10+7+2+5+12+19+7+1047+8+3780+10+12+1+8+67+649+407+8+10+26+13+940+25+3116</f>
        <v>11860</v>
      </c>
      <c r="I51" s="18" t="s">
        <v>225</v>
      </c>
      <c r="J51" s="16"/>
      <c r="K51" s="41">
        <v>1</v>
      </c>
    </row>
    <row r="52" spans="1:11" ht="15.75" customHeight="1">
      <c r="A52" s="8"/>
      <c r="B52" s="62"/>
      <c r="C52" s="63"/>
      <c r="D52" s="64"/>
      <c r="E52" s="84" t="s">
        <v>20</v>
      </c>
      <c r="F52" s="84"/>
      <c r="G52" s="14" t="s">
        <v>21</v>
      </c>
      <c r="H52" s="37">
        <v>52471</v>
      </c>
      <c r="I52" s="15" t="s">
        <v>22</v>
      </c>
      <c r="J52" s="16"/>
      <c r="K52" s="41">
        <v>1</v>
      </c>
    </row>
    <row r="53" spans="1:11" ht="31.5" customHeight="1">
      <c r="A53" s="8"/>
      <c r="B53" s="85" t="s">
        <v>23</v>
      </c>
      <c r="C53" s="85"/>
      <c r="D53" s="85"/>
      <c r="E53" s="85"/>
      <c r="F53" s="85"/>
      <c r="G53" s="17" t="s">
        <v>91</v>
      </c>
      <c r="H53" s="47">
        <v>52471</v>
      </c>
      <c r="I53" s="18" t="s">
        <v>230</v>
      </c>
      <c r="J53" s="16"/>
      <c r="K53" s="41">
        <v>1</v>
      </c>
    </row>
    <row r="54" spans="1:11" ht="63">
      <c r="A54" s="8"/>
      <c r="B54" s="62"/>
      <c r="C54" s="63"/>
      <c r="D54" s="64"/>
      <c r="E54" s="84" t="s">
        <v>24</v>
      </c>
      <c r="F54" s="84"/>
      <c r="G54" s="14" t="s">
        <v>25</v>
      </c>
      <c r="H54" s="37">
        <v>14573</v>
      </c>
      <c r="I54" s="15" t="s">
        <v>225</v>
      </c>
      <c r="J54" s="16"/>
      <c r="K54" s="41">
        <v>1</v>
      </c>
    </row>
    <row r="55" spans="1:11" ht="31.5" customHeight="1">
      <c r="A55" s="8"/>
      <c r="B55" s="62"/>
      <c r="C55" s="63"/>
      <c r="D55" s="64"/>
      <c r="E55" s="84" t="s">
        <v>26</v>
      </c>
      <c r="F55" s="84"/>
      <c r="G55" s="14" t="s">
        <v>27</v>
      </c>
      <c r="H55" s="51">
        <v>-47448</v>
      </c>
      <c r="I55" s="15" t="s">
        <v>225</v>
      </c>
      <c r="J55" s="16"/>
      <c r="K55" s="41">
        <v>1</v>
      </c>
    </row>
    <row r="56" spans="1:11" ht="15.75" customHeight="1">
      <c r="A56" s="8"/>
      <c r="B56" s="62"/>
      <c r="C56" s="70"/>
      <c r="D56" s="84" t="s">
        <v>28</v>
      </c>
      <c r="E56" s="84"/>
      <c r="F56" s="84"/>
      <c r="G56" s="14" t="s">
        <v>29</v>
      </c>
      <c r="H56" s="37">
        <f>H57+H133</f>
        <v>8158281</v>
      </c>
      <c r="I56" s="15" t="s">
        <v>30</v>
      </c>
      <c r="J56" s="16"/>
      <c r="K56" s="41">
        <v>1</v>
      </c>
    </row>
    <row r="57" spans="1:11" ht="47.25" customHeight="1">
      <c r="A57" s="8"/>
      <c r="B57" s="62"/>
      <c r="C57" s="63"/>
      <c r="D57" s="64"/>
      <c r="E57" s="84" t="s">
        <v>31</v>
      </c>
      <c r="F57" s="84"/>
      <c r="G57" s="14" t="s">
        <v>32</v>
      </c>
      <c r="H57" s="37">
        <f>H58+H60+H101+H121+H129</f>
        <v>7338770</v>
      </c>
      <c r="I57" s="15" t="s">
        <v>33</v>
      </c>
      <c r="J57" s="16"/>
      <c r="K57" s="41">
        <v>1</v>
      </c>
    </row>
    <row r="58" spans="1:11" ht="36" customHeight="1">
      <c r="A58" s="8"/>
      <c r="B58" s="71"/>
      <c r="C58" s="70"/>
      <c r="D58" s="64"/>
      <c r="E58" s="65"/>
      <c r="F58" s="65" t="s">
        <v>292</v>
      </c>
      <c r="G58" s="14" t="s">
        <v>293</v>
      </c>
      <c r="H58" s="37">
        <f>H59</f>
        <v>613183</v>
      </c>
      <c r="I58" s="15"/>
      <c r="J58" s="16"/>
      <c r="K58" s="41"/>
    </row>
    <row r="59" spans="1:11" ht="47.25" customHeight="1">
      <c r="A59" s="8"/>
      <c r="B59" s="85" t="s">
        <v>34</v>
      </c>
      <c r="C59" s="85"/>
      <c r="D59" s="85"/>
      <c r="E59" s="85"/>
      <c r="F59" s="85"/>
      <c r="G59" s="17" t="s">
        <v>35</v>
      </c>
      <c r="H59" s="47">
        <v>613183</v>
      </c>
      <c r="I59" s="18" t="s">
        <v>36</v>
      </c>
      <c r="J59" s="16"/>
      <c r="K59" s="41">
        <v>1</v>
      </c>
    </row>
    <row r="60" spans="1:11" ht="47.25">
      <c r="A60" s="8"/>
      <c r="B60" s="66"/>
      <c r="C60" s="66"/>
      <c r="D60" s="66"/>
      <c r="E60" s="66"/>
      <c r="F60" s="65" t="s">
        <v>92</v>
      </c>
      <c r="G60" s="14" t="s">
        <v>93</v>
      </c>
      <c r="H60" s="50">
        <f>SUM(H61:H100)</f>
        <v>4547325</v>
      </c>
      <c r="I60" s="18"/>
      <c r="J60" s="16"/>
      <c r="K60" s="41"/>
    </row>
    <row r="61" spans="1:11" ht="47.25" customHeight="1">
      <c r="A61" s="8"/>
      <c r="B61" s="85" t="s">
        <v>37</v>
      </c>
      <c r="C61" s="85"/>
      <c r="D61" s="85"/>
      <c r="E61" s="85"/>
      <c r="F61" s="85"/>
      <c r="G61" s="17" t="s">
        <v>38</v>
      </c>
      <c r="H61" s="47">
        <v>17760</v>
      </c>
      <c r="I61" s="18" t="s">
        <v>36</v>
      </c>
      <c r="J61" s="16"/>
      <c r="K61" s="41">
        <v>1</v>
      </c>
    </row>
    <row r="62" spans="1:11" ht="78.75">
      <c r="A62" s="8"/>
      <c r="B62" s="85" t="s">
        <v>39</v>
      </c>
      <c r="C62" s="85"/>
      <c r="D62" s="85"/>
      <c r="E62" s="85"/>
      <c r="F62" s="85"/>
      <c r="G62" s="17" t="s">
        <v>40</v>
      </c>
      <c r="H62" s="47">
        <v>46914</v>
      </c>
      <c r="I62" s="18" t="s">
        <v>41</v>
      </c>
      <c r="J62" s="16"/>
      <c r="K62" s="41">
        <v>1</v>
      </c>
    </row>
    <row r="63" spans="1:11" ht="31.5" customHeight="1">
      <c r="A63" s="8"/>
      <c r="B63" s="85" t="s">
        <v>42</v>
      </c>
      <c r="C63" s="85"/>
      <c r="D63" s="85"/>
      <c r="E63" s="85"/>
      <c r="F63" s="85"/>
      <c r="G63" s="17" t="s">
        <v>43</v>
      </c>
      <c r="H63" s="47">
        <v>11570</v>
      </c>
      <c r="I63" s="18" t="s">
        <v>36</v>
      </c>
      <c r="J63" s="16"/>
      <c r="K63" s="41">
        <v>1</v>
      </c>
    </row>
    <row r="64" spans="1:11" ht="78.75">
      <c r="A64" s="8"/>
      <c r="B64" s="85" t="s">
        <v>44</v>
      </c>
      <c r="C64" s="85"/>
      <c r="D64" s="85"/>
      <c r="E64" s="85"/>
      <c r="F64" s="85"/>
      <c r="G64" s="17" t="s">
        <v>45</v>
      </c>
      <c r="H64" s="47">
        <v>8598</v>
      </c>
      <c r="I64" s="18" t="s">
        <v>36</v>
      </c>
      <c r="J64" s="16"/>
      <c r="K64" s="41">
        <v>1</v>
      </c>
    </row>
    <row r="65" spans="1:11" ht="63">
      <c r="A65" s="8"/>
      <c r="B65" s="85" t="s">
        <v>46</v>
      </c>
      <c r="C65" s="85"/>
      <c r="D65" s="85"/>
      <c r="E65" s="85"/>
      <c r="F65" s="85"/>
      <c r="G65" s="17" t="s">
        <v>47</v>
      </c>
      <c r="H65" s="47">
        <v>118347</v>
      </c>
      <c r="I65" s="18" t="s">
        <v>36</v>
      </c>
      <c r="J65" s="16"/>
      <c r="K65" s="41">
        <v>1</v>
      </c>
    </row>
    <row r="66" spans="1:11" ht="47.25" customHeight="1">
      <c r="A66" s="8"/>
      <c r="B66" s="85" t="s">
        <v>48</v>
      </c>
      <c r="C66" s="85"/>
      <c r="D66" s="85"/>
      <c r="E66" s="85"/>
      <c r="F66" s="85"/>
      <c r="G66" s="17" t="s">
        <v>49</v>
      </c>
      <c r="H66" s="47">
        <v>29566</v>
      </c>
      <c r="I66" s="18" t="s">
        <v>36</v>
      </c>
      <c r="J66" s="16"/>
      <c r="K66" s="41">
        <v>1</v>
      </c>
    </row>
    <row r="67" spans="1:11" ht="62.25" customHeight="1">
      <c r="A67" s="8"/>
      <c r="B67" s="85" t="s">
        <v>50</v>
      </c>
      <c r="C67" s="85"/>
      <c r="D67" s="85"/>
      <c r="E67" s="85"/>
      <c r="F67" s="85"/>
      <c r="G67" s="17" t="s">
        <v>310</v>
      </c>
      <c r="H67" s="47">
        <v>43000</v>
      </c>
      <c r="I67" s="18" t="s">
        <v>36</v>
      </c>
      <c r="J67" s="16"/>
      <c r="K67" s="41">
        <v>1</v>
      </c>
    </row>
    <row r="68" spans="1:11" ht="47.25" customHeight="1">
      <c r="A68" s="8"/>
      <c r="B68" s="85" t="s">
        <v>51</v>
      </c>
      <c r="C68" s="85"/>
      <c r="D68" s="85"/>
      <c r="E68" s="85"/>
      <c r="F68" s="85"/>
      <c r="G68" s="17" t="s">
        <v>52</v>
      </c>
      <c r="H68" s="47">
        <v>4707</v>
      </c>
      <c r="I68" s="18" t="s">
        <v>36</v>
      </c>
      <c r="J68" s="16"/>
      <c r="K68" s="41">
        <v>1</v>
      </c>
    </row>
    <row r="69" spans="1:11" ht="47.25" customHeight="1">
      <c r="A69" s="8"/>
      <c r="B69" s="85" t="s">
        <v>53</v>
      </c>
      <c r="C69" s="85"/>
      <c r="D69" s="85"/>
      <c r="E69" s="85"/>
      <c r="F69" s="85"/>
      <c r="G69" s="17" t="s">
        <v>54</v>
      </c>
      <c r="H69" s="47">
        <v>7500</v>
      </c>
      <c r="I69" s="18" t="s">
        <v>36</v>
      </c>
      <c r="J69" s="16"/>
      <c r="K69" s="41">
        <v>1</v>
      </c>
    </row>
    <row r="70" spans="1:11" ht="78.75">
      <c r="A70" s="8"/>
      <c r="B70" s="85" t="s">
        <v>55</v>
      </c>
      <c r="C70" s="85"/>
      <c r="D70" s="85"/>
      <c r="E70" s="85"/>
      <c r="F70" s="85"/>
      <c r="G70" s="17" t="s">
        <v>56</v>
      </c>
      <c r="H70" s="47">
        <v>11470</v>
      </c>
      <c r="I70" s="18" t="s">
        <v>36</v>
      </c>
      <c r="J70" s="16"/>
      <c r="K70" s="41">
        <v>1</v>
      </c>
    </row>
    <row r="71" spans="1:11" ht="94.5">
      <c r="A71" s="8"/>
      <c r="B71" s="85" t="s">
        <v>57</v>
      </c>
      <c r="C71" s="85"/>
      <c r="D71" s="85"/>
      <c r="E71" s="85"/>
      <c r="F71" s="85"/>
      <c r="G71" s="17" t="s">
        <v>58</v>
      </c>
      <c r="H71" s="47">
        <v>4461</v>
      </c>
      <c r="I71" s="18" t="s">
        <v>36</v>
      </c>
      <c r="J71" s="16"/>
      <c r="K71" s="41">
        <v>1</v>
      </c>
    </row>
    <row r="72" spans="1:11" ht="47.25" customHeight="1">
      <c r="A72" s="8"/>
      <c r="B72" s="85" t="s">
        <v>59</v>
      </c>
      <c r="C72" s="85"/>
      <c r="D72" s="85"/>
      <c r="E72" s="85"/>
      <c r="F72" s="85"/>
      <c r="G72" s="17" t="s">
        <v>60</v>
      </c>
      <c r="H72" s="47">
        <v>22000</v>
      </c>
      <c r="I72" s="18" t="s">
        <v>36</v>
      </c>
      <c r="J72" s="16"/>
      <c r="K72" s="41">
        <v>1</v>
      </c>
    </row>
    <row r="73" spans="1:11" ht="79.5" customHeight="1">
      <c r="A73" s="8"/>
      <c r="B73" s="85" t="s">
        <v>61</v>
      </c>
      <c r="C73" s="85"/>
      <c r="D73" s="85"/>
      <c r="E73" s="85"/>
      <c r="F73" s="85"/>
      <c r="G73" s="17" t="s">
        <v>62</v>
      </c>
      <c r="H73" s="47">
        <v>64845</v>
      </c>
      <c r="I73" s="18" t="s">
        <v>36</v>
      </c>
      <c r="J73" s="16"/>
      <c r="K73" s="41">
        <v>1</v>
      </c>
    </row>
    <row r="74" spans="1:11" ht="249" customHeight="1">
      <c r="A74" s="8"/>
      <c r="B74" s="85" t="s">
        <v>63</v>
      </c>
      <c r="C74" s="85"/>
      <c r="D74" s="85"/>
      <c r="E74" s="85"/>
      <c r="F74" s="85"/>
      <c r="G74" s="17" t="s">
        <v>294</v>
      </c>
      <c r="H74" s="47">
        <v>49523</v>
      </c>
      <c r="I74" s="18" t="s">
        <v>36</v>
      </c>
      <c r="J74" s="16"/>
      <c r="K74" s="41">
        <v>1</v>
      </c>
    </row>
    <row r="75" spans="1:11" ht="63">
      <c r="A75" s="8"/>
      <c r="B75" s="85" t="s">
        <v>106</v>
      </c>
      <c r="C75" s="85"/>
      <c r="D75" s="85"/>
      <c r="E75" s="85"/>
      <c r="F75" s="85"/>
      <c r="G75" s="17" t="s">
        <v>104</v>
      </c>
      <c r="H75" s="47">
        <v>164</v>
      </c>
      <c r="I75" s="18" t="s">
        <v>36</v>
      </c>
      <c r="J75" s="16"/>
      <c r="K75" s="41">
        <v>1</v>
      </c>
    </row>
    <row r="76" spans="1:11" ht="47.25" customHeight="1">
      <c r="A76" s="8"/>
      <c r="B76" s="85" t="s">
        <v>107</v>
      </c>
      <c r="C76" s="85"/>
      <c r="D76" s="85"/>
      <c r="E76" s="85"/>
      <c r="F76" s="85"/>
      <c r="G76" s="17" t="s">
        <v>108</v>
      </c>
      <c r="H76" s="47">
        <v>22050</v>
      </c>
      <c r="I76" s="18" t="s">
        <v>36</v>
      </c>
      <c r="J76" s="16"/>
      <c r="K76" s="41">
        <v>1</v>
      </c>
    </row>
    <row r="77" spans="1:11" ht="63">
      <c r="A77" s="8"/>
      <c r="B77" s="85" t="s">
        <v>109</v>
      </c>
      <c r="C77" s="85"/>
      <c r="D77" s="85"/>
      <c r="E77" s="85"/>
      <c r="F77" s="85"/>
      <c r="G77" s="17" t="s">
        <v>110</v>
      </c>
      <c r="H77" s="47">
        <v>45416</v>
      </c>
      <c r="I77" s="18" t="s">
        <v>36</v>
      </c>
      <c r="J77" s="16"/>
      <c r="K77" s="41">
        <v>1</v>
      </c>
    </row>
    <row r="78" spans="1:11" ht="110.25">
      <c r="A78" s="8"/>
      <c r="B78" s="85" t="s">
        <v>111</v>
      </c>
      <c r="C78" s="85"/>
      <c r="D78" s="85"/>
      <c r="E78" s="85"/>
      <c r="F78" s="85"/>
      <c r="G78" s="17" t="s">
        <v>112</v>
      </c>
      <c r="H78" s="47">
        <v>59623</v>
      </c>
      <c r="I78" s="18" t="s">
        <v>36</v>
      </c>
      <c r="J78" s="16"/>
      <c r="K78" s="41">
        <v>1</v>
      </c>
    </row>
    <row r="79" spans="1:11" ht="66" customHeight="1">
      <c r="A79" s="8"/>
      <c r="B79" s="85" t="s">
        <v>113</v>
      </c>
      <c r="C79" s="85"/>
      <c r="D79" s="85"/>
      <c r="E79" s="85"/>
      <c r="F79" s="85"/>
      <c r="G79" s="17" t="s">
        <v>114</v>
      </c>
      <c r="H79" s="47">
        <v>9000</v>
      </c>
      <c r="I79" s="18" t="s">
        <v>36</v>
      </c>
      <c r="J79" s="16"/>
      <c r="K79" s="41">
        <v>1</v>
      </c>
    </row>
    <row r="80" spans="1:11" ht="47.25" customHeight="1">
      <c r="A80" s="8"/>
      <c r="B80" s="85" t="s">
        <v>115</v>
      </c>
      <c r="C80" s="85"/>
      <c r="D80" s="85"/>
      <c r="E80" s="85"/>
      <c r="F80" s="85"/>
      <c r="G80" s="17" t="s">
        <v>116</v>
      </c>
      <c r="H80" s="47">
        <v>72421</v>
      </c>
      <c r="I80" s="18" t="s">
        <v>117</v>
      </c>
      <c r="J80" s="16"/>
      <c r="K80" s="41">
        <v>1</v>
      </c>
    </row>
    <row r="81" spans="1:11" ht="47.25" customHeight="1">
      <c r="A81" s="8"/>
      <c r="B81" s="85" t="s">
        <v>118</v>
      </c>
      <c r="C81" s="85"/>
      <c r="D81" s="85"/>
      <c r="E81" s="85"/>
      <c r="F81" s="85"/>
      <c r="G81" s="17" t="s">
        <v>311</v>
      </c>
      <c r="H81" s="47">
        <v>35439</v>
      </c>
      <c r="I81" s="18" t="s">
        <v>36</v>
      </c>
      <c r="J81" s="16"/>
      <c r="K81" s="41">
        <v>1</v>
      </c>
    </row>
    <row r="82" spans="1:11" ht="80.25" customHeight="1">
      <c r="A82" s="8"/>
      <c r="B82" s="85" t="s">
        <v>119</v>
      </c>
      <c r="C82" s="85"/>
      <c r="D82" s="85"/>
      <c r="E82" s="85"/>
      <c r="F82" s="85"/>
      <c r="G82" s="17" t="s">
        <v>120</v>
      </c>
      <c r="H82" s="47">
        <v>104320</v>
      </c>
      <c r="I82" s="18" t="s">
        <v>36</v>
      </c>
      <c r="J82" s="16"/>
      <c r="K82" s="41">
        <v>1</v>
      </c>
    </row>
    <row r="83" spans="1:11" ht="45.75" customHeight="1">
      <c r="A83" s="8"/>
      <c r="B83" s="85" t="s">
        <v>121</v>
      </c>
      <c r="C83" s="85"/>
      <c r="D83" s="85"/>
      <c r="E83" s="85"/>
      <c r="F83" s="85"/>
      <c r="G83" s="17" t="s">
        <v>122</v>
      </c>
      <c r="H83" s="47">
        <v>200883</v>
      </c>
      <c r="I83" s="18" t="s">
        <v>36</v>
      </c>
      <c r="J83" s="16"/>
      <c r="K83" s="41">
        <v>1</v>
      </c>
    </row>
    <row r="84" spans="1:11" ht="48" customHeight="1">
      <c r="A84" s="8"/>
      <c r="B84" s="85" t="s">
        <v>123</v>
      </c>
      <c r="C84" s="85"/>
      <c r="D84" s="85"/>
      <c r="E84" s="85"/>
      <c r="F84" s="85"/>
      <c r="G84" s="17" t="s">
        <v>124</v>
      </c>
      <c r="H84" s="47">
        <v>157947</v>
      </c>
      <c r="I84" s="18" t="s">
        <v>36</v>
      </c>
      <c r="J84" s="16"/>
      <c r="K84" s="41">
        <v>1</v>
      </c>
    </row>
    <row r="85" spans="1:11" ht="95.25" customHeight="1">
      <c r="A85" s="8"/>
      <c r="B85" s="85" t="s">
        <v>125</v>
      </c>
      <c r="C85" s="85"/>
      <c r="D85" s="85"/>
      <c r="E85" s="85"/>
      <c r="F85" s="85"/>
      <c r="G85" s="17" t="s">
        <v>126</v>
      </c>
      <c r="H85" s="47">
        <v>11730</v>
      </c>
      <c r="I85" s="18" t="s">
        <v>36</v>
      </c>
      <c r="J85" s="16"/>
      <c r="K85" s="41">
        <v>1</v>
      </c>
    </row>
    <row r="86" spans="1:11" ht="47.25" customHeight="1">
      <c r="A86" s="8"/>
      <c r="B86" s="85" t="s">
        <v>127</v>
      </c>
      <c r="C86" s="85"/>
      <c r="D86" s="85"/>
      <c r="E86" s="85"/>
      <c r="F86" s="85"/>
      <c r="G86" s="17" t="s">
        <v>128</v>
      </c>
      <c r="H86" s="47">
        <v>733495</v>
      </c>
      <c r="I86" s="18" t="s">
        <v>36</v>
      </c>
      <c r="J86" s="16"/>
      <c r="K86" s="41">
        <v>1</v>
      </c>
    </row>
    <row r="87" spans="1:11" ht="63">
      <c r="A87" s="8"/>
      <c r="B87" s="85" t="s">
        <v>129</v>
      </c>
      <c r="C87" s="85"/>
      <c r="D87" s="85"/>
      <c r="E87" s="85"/>
      <c r="F87" s="85"/>
      <c r="G87" s="17" t="s">
        <v>130</v>
      </c>
      <c r="H87" s="47">
        <v>20625</v>
      </c>
      <c r="I87" s="18" t="s">
        <v>36</v>
      </c>
      <c r="J87" s="16"/>
      <c r="K87" s="41">
        <v>1</v>
      </c>
    </row>
    <row r="88" spans="1:11" ht="207.75" customHeight="1">
      <c r="A88" s="8"/>
      <c r="B88" s="85" t="s">
        <v>131</v>
      </c>
      <c r="C88" s="85"/>
      <c r="D88" s="85"/>
      <c r="E88" s="85"/>
      <c r="F88" s="85"/>
      <c r="G88" s="17" t="s">
        <v>132</v>
      </c>
      <c r="H88" s="47">
        <v>145774</v>
      </c>
      <c r="I88" s="18" t="s">
        <v>36</v>
      </c>
      <c r="J88" s="16"/>
      <c r="K88" s="41">
        <v>1</v>
      </c>
    </row>
    <row r="89" spans="1:11" ht="171" customHeight="1">
      <c r="A89" s="8"/>
      <c r="B89" s="85" t="s">
        <v>133</v>
      </c>
      <c r="C89" s="85"/>
      <c r="D89" s="85"/>
      <c r="E89" s="85"/>
      <c r="F89" s="85"/>
      <c r="G89" s="17" t="s">
        <v>105</v>
      </c>
      <c r="H89" s="47">
        <v>5185</v>
      </c>
      <c r="I89" s="18" t="s">
        <v>36</v>
      </c>
      <c r="J89" s="16"/>
      <c r="K89" s="41">
        <v>1</v>
      </c>
    </row>
    <row r="90" spans="1:11" ht="31.5" customHeight="1">
      <c r="A90" s="8"/>
      <c r="B90" s="85" t="s">
        <v>134</v>
      </c>
      <c r="C90" s="85"/>
      <c r="D90" s="85"/>
      <c r="E90" s="85"/>
      <c r="F90" s="85"/>
      <c r="G90" s="17" t="s">
        <v>135</v>
      </c>
      <c r="H90" s="47">
        <v>7400</v>
      </c>
      <c r="I90" s="18" t="s">
        <v>36</v>
      </c>
      <c r="J90" s="16"/>
      <c r="K90" s="41">
        <v>1</v>
      </c>
    </row>
    <row r="91" spans="1:11" ht="48" customHeight="1">
      <c r="A91" s="8"/>
      <c r="B91" s="85" t="s">
        <v>136</v>
      </c>
      <c r="C91" s="85"/>
      <c r="D91" s="85"/>
      <c r="E91" s="85"/>
      <c r="F91" s="85"/>
      <c r="G91" s="17" t="s">
        <v>137</v>
      </c>
      <c r="H91" s="47">
        <v>2811</v>
      </c>
      <c r="I91" s="18" t="s">
        <v>36</v>
      </c>
      <c r="J91" s="16"/>
      <c r="K91" s="41">
        <v>1</v>
      </c>
    </row>
    <row r="92" spans="1:11" ht="96" customHeight="1">
      <c r="A92" s="8"/>
      <c r="B92" s="85" t="s">
        <v>138</v>
      </c>
      <c r="C92" s="85"/>
      <c r="D92" s="85"/>
      <c r="E92" s="85"/>
      <c r="F92" s="85"/>
      <c r="G92" s="17" t="s">
        <v>139</v>
      </c>
      <c r="H92" s="47">
        <v>2205669</v>
      </c>
      <c r="I92" s="18" t="s">
        <v>36</v>
      </c>
      <c r="J92" s="16"/>
      <c r="K92" s="41">
        <v>1</v>
      </c>
    </row>
    <row r="93" spans="1:11" ht="63">
      <c r="A93" s="8"/>
      <c r="B93" s="85" t="s">
        <v>140</v>
      </c>
      <c r="C93" s="85"/>
      <c r="D93" s="85"/>
      <c r="E93" s="85"/>
      <c r="F93" s="85"/>
      <c r="G93" s="17" t="s">
        <v>141</v>
      </c>
      <c r="H93" s="47">
        <v>11800</v>
      </c>
      <c r="I93" s="18" t="s">
        <v>36</v>
      </c>
      <c r="J93" s="16"/>
      <c r="K93" s="41">
        <v>1</v>
      </c>
    </row>
    <row r="94" spans="1:11" ht="76.5" customHeight="1">
      <c r="A94" s="8"/>
      <c r="B94" s="85" t="s">
        <v>142</v>
      </c>
      <c r="C94" s="85"/>
      <c r="D94" s="85"/>
      <c r="E94" s="85"/>
      <c r="F94" s="85"/>
      <c r="G94" s="17" t="s">
        <v>143</v>
      </c>
      <c r="H94" s="47">
        <v>45034</v>
      </c>
      <c r="I94" s="18" t="s">
        <v>36</v>
      </c>
      <c r="J94" s="16"/>
      <c r="K94" s="41">
        <v>1</v>
      </c>
    </row>
    <row r="95" spans="1:11" ht="63">
      <c r="A95" s="8"/>
      <c r="B95" s="85" t="s">
        <v>144</v>
      </c>
      <c r="C95" s="85"/>
      <c r="D95" s="85"/>
      <c r="E95" s="85"/>
      <c r="F95" s="85"/>
      <c r="G95" s="17" t="s">
        <v>145</v>
      </c>
      <c r="H95" s="47">
        <v>16740</v>
      </c>
      <c r="I95" s="18" t="s">
        <v>36</v>
      </c>
      <c r="J95" s="16"/>
      <c r="K95" s="41">
        <v>1</v>
      </c>
    </row>
    <row r="96" spans="1:11" ht="47.25" customHeight="1">
      <c r="A96" s="8"/>
      <c r="B96" s="85" t="s">
        <v>146</v>
      </c>
      <c r="C96" s="85"/>
      <c r="D96" s="85"/>
      <c r="E96" s="85"/>
      <c r="F96" s="85"/>
      <c r="G96" s="17" t="s">
        <v>147</v>
      </c>
      <c r="H96" s="47">
        <v>40000</v>
      </c>
      <c r="I96" s="18" t="s">
        <v>36</v>
      </c>
      <c r="J96" s="16"/>
      <c r="K96" s="41">
        <v>1</v>
      </c>
    </row>
    <row r="97" spans="1:11" ht="63" customHeight="1">
      <c r="A97" s="8"/>
      <c r="B97" s="85" t="s">
        <v>148</v>
      </c>
      <c r="C97" s="85"/>
      <c r="D97" s="85"/>
      <c r="E97" s="85"/>
      <c r="F97" s="85"/>
      <c r="G97" s="17" t="s">
        <v>149</v>
      </c>
      <c r="H97" s="47">
        <v>11000</v>
      </c>
      <c r="I97" s="18" t="s">
        <v>36</v>
      </c>
      <c r="J97" s="16"/>
      <c r="K97" s="41">
        <v>1</v>
      </c>
    </row>
    <row r="98" spans="1:11" ht="141.75" customHeight="1">
      <c r="A98" s="8"/>
      <c r="B98" s="85" t="s">
        <v>150</v>
      </c>
      <c r="C98" s="85"/>
      <c r="D98" s="85"/>
      <c r="E98" s="85"/>
      <c r="F98" s="85"/>
      <c r="G98" s="17" t="s">
        <v>151</v>
      </c>
      <c r="H98" s="47">
        <v>7891</v>
      </c>
      <c r="I98" s="18" t="s">
        <v>36</v>
      </c>
      <c r="J98" s="16"/>
      <c r="K98" s="41">
        <v>1</v>
      </c>
    </row>
    <row r="99" spans="1:11" ht="31.5" customHeight="1">
      <c r="A99" s="8"/>
      <c r="B99" s="85" t="s">
        <v>152</v>
      </c>
      <c r="C99" s="85"/>
      <c r="D99" s="85"/>
      <c r="E99" s="85"/>
      <c r="F99" s="85"/>
      <c r="G99" s="17" t="s">
        <v>290</v>
      </c>
      <c r="H99" s="47">
        <v>89822</v>
      </c>
      <c r="I99" s="18" t="s">
        <v>36</v>
      </c>
      <c r="J99" s="16"/>
      <c r="K99" s="41">
        <v>1</v>
      </c>
    </row>
    <row r="100" spans="1:11" ht="30" customHeight="1">
      <c r="A100" s="8"/>
      <c r="B100" s="66"/>
      <c r="C100" s="66"/>
      <c r="D100" s="66"/>
      <c r="E100" s="66"/>
      <c r="F100" s="72" t="s">
        <v>289</v>
      </c>
      <c r="G100" s="53" t="s">
        <v>288</v>
      </c>
      <c r="H100" s="47">
        <v>44825</v>
      </c>
      <c r="I100" s="18"/>
      <c r="J100" s="16"/>
      <c r="K100" s="41"/>
    </row>
    <row r="101" spans="1:11" ht="33" customHeight="1">
      <c r="A101" s="8"/>
      <c r="B101" s="66"/>
      <c r="C101" s="66"/>
      <c r="D101" s="66"/>
      <c r="E101" s="66"/>
      <c r="F101" s="73" t="s">
        <v>94</v>
      </c>
      <c r="G101" s="31" t="s">
        <v>295</v>
      </c>
      <c r="H101" s="50">
        <f>SUM(H102:H120)</f>
        <v>1477404</v>
      </c>
      <c r="I101" s="18"/>
      <c r="J101" s="16"/>
      <c r="K101" s="41"/>
    </row>
    <row r="102" spans="1:11" ht="50.25" customHeight="1">
      <c r="A102" s="8"/>
      <c r="B102" s="85" t="s">
        <v>153</v>
      </c>
      <c r="C102" s="85"/>
      <c r="D102" s="85"/>
      <c r="E102" s="85"/>
      <c r="F102" s="85"/>
      <c r="G102" s="17" t="s">
        <v>154</v>
      </c>
      <c r="H102" s="47">
        <v>521377</v>
      </c>
      <c r="I102" s="18" t="s">
        <v>36</v>
      </c>
      <c r="J102" s="16"/>
      <c r="K102" s="41">
        <v>1</v>
      </c>
    </row>
    <row r="103" spans="1:11" ht="47.25" customHeight="1">
      <c r="A103" s="8"/>
      <c r="B103" s="85" t="s">
        <v>155</v>
      </c>
      <c r="C103" s="85"/>
      <c r="D103" s="85"/>
      <c r="E103" s="85"/>
      <c r="F103" s="85"/>
      <c r="G103" s="17" t="s">
        <v>156</v>
      </c>
      <c r="H103" s="47">
        <v>39139</v>
      </c>
      <c r="I103" s="18" t="s">
        <v>36</v>
      </c>
      <c r="J103" s="16"/>
      <c r="K103" s="41">
        <v>1</v>
      </c>
    </row>
    <row r="104" spans="1:11" ht="78.75">
      <c r="A104" s="8"/>
      <c r="B104" s="85" t="s">
        <v>157</v>
      </c>
      <c r="C104" s="85"/>
      <c r="D104" s="85"/>
      <c r="E104" s="85"/>
      <c r="F104" s="85"/>
      <c r="G104" s="17" t="s">
        <v>158</v>
      </c>
      <c r="H104" s="47">
        <v>58897</v>
      </c>
      <c r="I104" s="18" t="s">
        <v>36</v>
      </c>
      <c r="J104" s="16"/>
      <c r="K104" s="41">
        <v>1</v>
      </c>
    </row>
    <row r="105" spans="1:11" ht="47.25" customHeight="1">
      <c r="A105" s="8"/>
      <c r="B105" s="85" t="s">
        <v>159</v>
      </c>
      <c r="C105" s="85"/>
      <c r="D105" s="85"/>
      <c r="E105" s="85"/>
      <c r="F105" s="85"/>
      <c r="G105" s="17" t="s">
        <v>160</v>
      </c>
      <c r="H105" s="47">
        <v>532</v>
      </c>
      <c r="I105" s="18" t="s">
        <v>36</v>
      </c>
      <c r="J105" s="16"/>
      <c r="K105" s="41">
        <v>1</v>
      </c>
    </row>
    <row r="106" spans="1:11" ht="48.75" customHeight="1">
      <c r="A106" s="8"/>
      <c r="B106" s="85" t="s">
        <v>161</v>
      </c>
      <c r="C106" s="85"/>
      <c r="D106" s="85"/>
      <c r="E106" s="85"/>
      <c r="F106" s="85"/>
      <c r="G106" s="17" t="s">
        <v>162</v>
      </c>
      <c r="H106" s="47">
        <v>305</v>
      </c>
      <c r="I106" s="18" t="s">
        <v>36</v>
      </c>
      <c r="J106" s="16"/>
      <c r="K106" s="41">
        <v>1</v>
      </c>
    </row>
    <row r="107" spans="1:11" ht="78" customHeight="1">
      <c r="A107" s="8"/>
      <c r="B107" s="85" t="s">
        <v>163</v>
      </c>
      <c r="C107" s="85"/>
      <c r="D107" s="85"/>
      <c r="E107" s="85"/>
      <c r="F107" s="85"/>
      <c r="G107" s="17" t="s">
        <v>164</v>
      </c>
      <c r="H107" s="47">
        <v>475</v>
      </c>
      <c r="I107" s="18" t="s">
        <v>165</v>
      </c>
      <c r="J107" s="16"/>
      <c r="K107" s="41">
        <v>1</v>
      </c>
    </row>
    <row r="108" spans="1:11" ht="79.5" customHeight="1">
      <c r="A108" s="8"/>
      <c r="B108" s="85" t="s">
        <v>166</v>
      </c>
      <c r="C108" s="85"/>
      <c r="D108" s="85"/>
      <c r="E108" s="85"/>
      <c r="F108" s="85"/>
      <c r="G108" s="17" t="s">
        <v>167</v>
      </c>
      <c r="H108" s="47">
        <v>105</v>
      </c>
      <c r="I108" s="18" t="s">
        <v>36</v>
      </c>
      <c r="J108" s="16"/>
      <c r="K108" s="41">
        <v>1</v>
      </c>
    </row>
    <row r="109" spans="1:11" ht="80.25" customHeight="1">
      <c r="A109" s="8"/>
      <c r="B109" s="85" t="s">
        <v>168</v>
      </c>
      <c r="C109" s="85"/>
      <c r="D109" s="85"/>
      <c r="E109" s="85"/>
      <c r="F109" s="85"/>
      <c r="G109" s="17" t="s">
        <v>169</v>
      </c>
      <c r="H109" s="47">
        <v>119</v>
      </c>
      <c r="I109" s="18" t="s">
        <v>36</v>
      </c>
      <c r="J109" s="16"/>
      <c r="K109" s="41">
        <v>1</v>
      </c>
    </row>
    <row r="110" spans="1:11" ht="63">
      <c r="A110" s="8"/>
      <c r="B110" s="85" t="s">
        <v>170</v>
      </c>
      <c r="C110" s="85"/>
      <c r="D110" s="85"/>
      <c r="E110" s="85"/>
      <c r="F110" s="85"/>
      <c r="G110" s="17" t="s">
        <v>171</v>
      </c>
      <c r="H110" s="47">
        <v>7907</v>
      </c>
      <c r="I110" s="18" t="s">
        <v>36</v>
      </c>
      <c r="J110" s="16"/>
      <c r="K110" s="41">
        <v>1</v>
      </c>
    </row>
    <row r="111" spans="1:11" ht="47.25" customHeight="1">
      <c r="A111" s="8"/>
      <c r="B111" s="85" t="s">
        <v>172</v>
      </c>
      <c r="C111" s="85"/>
      <c r="D111" s="85"/>
      <c r="E111" s="85"/>
      <c r="F111" s="85"/>
      <c r="G111" s="17" t="s">
        <v>173</v>
      </c>
      <c r="H111" s="47">
        <v>133154</v>
      </c>
      <c r="I111" s="18" t="s">
        <v>36</v>
      </c>
      <c r="J111" s="16"/>
      <c r="K111" s="41">
        <v>1</v>
      </c>
    </row>
    <row r="112" spans="1:11" ht="47.25" customHeight="1">
      <c r="A112" s="8"/>
      <c r="B112" s="85" t="s">
        <v>174</v>
      </c>
      <c r="C112" s="85"/>
      <c r="D112" s="85"/>
      <c r="E112" s="85"/>
      <c r="F112" s="85"/>
      <c r="G112" s="17" t="s">
        <v>175</v>
      </c>
      <c r="H112" s="47">
        <v>12095</v>
      </c>
      <c r="I112" s="18" t="s">
        <v>36</v>
      </c>
      <c r="J112" s="16"/>
      <c r="K112" s="41">
        <v>1</v>
      </c>
    </row>
    <row r="113" spans="1:11" ht="63.75" customHeight="1">
      <c r="A113" s="8"/>
      <c r="B113" s="85" t="s">
        <v>176</v>
      </c>
      <c r="C113" s="85"/>
      <c r="D113" s="85"/>
      <c r="E113" s="85"/>
      <c r="F113" s="85"/>
      <c r="G113" s="17" t="s">
        <v>177</v>
      </c>
      <c r="H113" s="47">
        <v>6132</v>
      </c>
      <c r="I113" s="18" t="s">
        <v>36</v>
      </c>
      <c r="J113" s="16"/>
      <c r="K113" s="41">
        <v>1</v>
      </c>
    </row>
    <row r="114" spans="1:11" ht="81" customHeight="1">
      <c r="A114" s="8"/>
      <c r="B114" s="85" t="s">
        <v>178</v>
      </c>
      <c r="C114" s="85"/>
      <c r="D114" s="85"/>
      <c r="E114" s="85"/>
      <c r="F114" s="85"/>
      <c r="G114" s="17" t="s">
        <v>179</v>
      </c>
      <c r="H114" s="47">
        <v>325706</v>
      </c>
      <c r="I114" s="18" t="s">
        <v>36</v>
      </c>
      <c r="J114" s="16"/>
      <c r="K114" s="41">
        <v>1</v>
      </c>
    </row>
    <row r="115" spans="1:11" ht="237" customHeight="1">
      <c r="A115" s="8"/>
      <c r="B115" s="85" t="s">
        <v>180</v>
      </c>
      <c r="C115" s="85"/>
      <c r="D115" s="85"/>
      <c r="E115" s="85"/>
      <c r="F115" s="85"/>
      <c r="G115" s="17" t="s">
        <v>181</v>
      </c>
      <c r="H115" s="47">
        <v>113880</v>
      </c>
      <c r="I115" s="18" t="s">
        <v>36</v>
      </c>
      <c r="J115" s="16"/>
      <c r="K115" s="41">
        <v>1</v>
      </c>
    </row>
    <row r="116" spans="1:11" ht="78.75">
      <c r="A116" s="8"/>
      <c r="B116" s="85" t="s">
        <v>182</v>
      </c>
      <c r="C116" s="85"/>
      <c r="D116" s="85"/>
      <c r="E116" s="85"/>
      <c r="F116" s="85"/>
      <c r="G116" s="17" t="s">
        <v>183</v>
      </c>
      <c r="H116" s="47">
        <v>100</v>
      </c>
      <c r="I116" s="18" t="s">
        <v>36</v>
      </c>
      <c r="J116" s="16"/>
      <c r="K116" s="41">
        <v>1</v>
      </c>
    </row>
    <row r="117" spans="1:11" ht="94.5">
      <c r="A117" s="8"/>
      <c r="B117" s="85" t="s">
        <v>184</v>
      </c>
      <c r="C117" s="85"/>
      <c r="D117" s="85"/>
      <c r="E117" s="85"/>
      <c r="F117" s="85"/>
      <c r="G117" s="17" t="s">
        <v>185</v>
      </c>
      <c r="H117" s="47">
        <v>3350</v>
      </c>
      <c r="I117" s="18" t="s">
        <v>36</v>
      </c>
      <c r="J117" s="16"/>
      <c r="K117" s="41">
        <v>1</v>
      </c>
    </row>
    <row r="118" spans="1:11" ht="141.75">
      <c r="A118" s="8"/>
      <c r="B118" s="85" t="s">
        <v>186</v>
      </c>
      <c r="C118" s="85"/>
      <c r="D118" s="85"/>
      <c r="E118" s="85"/>
      <c r="F118" s="85"/>
      <c r="G118" s="17" t="s">
        <v>187</v>
      </c>
      <c r="H118" s="47">
        <v>240647</v>
      </c>
      <c r="I118" s="18" t="s">
        <v>36</v>
      </c>
      <c r="J118" s="16"/>
      <c r="K118" s="41">
        <v>1</v>
      </c>
    </row>
    <row r="119" spans="1:11" ht="110.25">
      <c r="A119" s="8"/>
      <c r="B119" s="85" t="s">
        <v>188</v>
      </c>
      <c r="C119" s="85"/>
      <c r="D119" s="85"/>
      <c r="E119" s="85"/>
      <c r="F119" s="85"/>
      <c r="G119" s="17" t="s">
        <v>296</v>
      </c>
      <c r="H119" s="47">
        <v>11487</v>
      </c>
      <c r="I119" s="18" t="s">
        <v>36</v>
      </c>
      <c r="J119" s="16"/>
      <c r="K119" s="41">
        <v>1</v>
      </c>
    </row>
    <row r="120" spans="1:11" ht="78.75">
      <c r="A120" s="8"/>
      <c r="B120" s="85" t="s">
        <v>189</v>
      </c>
      <c r="C120" s="85"/>
      <c r="D120" s="85"/>
      <c r="E120" s="85"/>
      <c r="F120" s="85"/>
      <c r="G120" s="17" t="s">
        <v>190</v>
      </c>
      <c r="H120" s="47">
        <v>1997</v>
      </c>
      <c r="I120" s="18" t="s">
        <v>36</v>
      </c>
      <c r="J120" s="16"/>
      <c r="K120" s="41">
        <v>1</v>
      </c>
    </row>
    <row r="121" spans="1:11" ht="15.75">
      <c r="A121" s="8"/>
      <c r="B121" s="66"/>
      <c r="C121" s="66"/>
      <c r="D121" s="66"/>
      <c r="E121" s="66"/>
      <c r="F121" s="73" t="s">
        <v>95</v>
      </c>
      <c r="G121" s="31" t="s">
        <v>96</v>
      </c>
      <c r="H121" s="50">
        <f>SUM(H122:H128)</f>
        <v>624421</v>
      </c>
      <c r="I121" s="18"/>
      <c r="J121" s="16"/>
      <c r="K121" s="41"/>
    </row>
    <row r="122" spans="1:11" ht="63">
      <c r="A122" s="8"/>
      <c r="B122" s="85" t="s">
        <v>191</v>
      </c>
      <c r="C122" s="85"/>
      <c r="D122" s="85"/>
      <c r="E122" s="85"/>
      <c r="F122" s="85"/>
      <c r="G122" s="17" t="s">
        <v>192</v>
      </c>
      <c r="H122" s="47">
        <v>3938</v>
      </c>
      <c r="I122" s="18" t="s">
        <v>193</v>
      </c>
      <c r="J122" s="16"/>
      <c r="K122" s="41">
        <v>1</v>
      </c>
    </row>
    <row r="123" spans="1:11" ht="63">
      <c r="A123" s="8"/>
      <c r="B123" s="85" t="s">
        <v>194</v>
      </c>
      <c r="C123" s="85"/>
      <c r="D123" s="85"/>
      <c r="E123" s="85"/>
      <c r="F123" s="85"/>
      <c r="G123" s="17" t="s">
        <v>195</v>
      </c>
      <c r="H123" s="47">
        <v>1093</v>
      </c>
      <c r="I123" s="18" t="s">
        <v>196</v>
      </c>
      <c r="J123" s="16"/>
      <c r="K123" s="41">
        <v>1</v>
      </c>
    </row>
    <row r="124" spans="1:11" ht="189" customHeight="1">
      <c r="A124" s="8"/>
      <c r="B124" s="85" t="s">
        <v>197</v>
      </c>
      <c r="C124" s="85"/>
      <c r="D124" s="85"/>
      <c r="E124" s="85"/>
      <c r="F124" s="85"/>
      <c r="G124" s="17" t="s">
        <v>297</v>
      </c>
      <c r="H124" s="47">
        <v>287385</v>
      </c>
      <c r="I124" s="18" t="s">
        <v>36</v>
      </c>
      <c r="J124" s="16"/>
      <c r="K124" s="41">
        <v>1</v>
      </c>
    </row>
    <row r="125" spans="1:11" ht="123.75" customHeight="1">
      <c r="A125" s="8"/>
      <c r="B125" s="85" t="s">
        <v>198</v>
      </c>
      <c r="C125" s="85"/>
      <c r="D125" s="85"/>
      <c r="E125" s="85"/>
      <c r="F125" s="85"/>
      <c r="G125" s="17" t="s">
        <v>298</v>
      </c>
      <c r="H125" s="47">
        <v>187542</v>
      </c>
      <c r="I125" s="18" t="s">
        <v>36</v>
      </c>
      <c r="J125" s="16"/>
      <c r="K125" s="41">
        <v>1</v>
      </c>
    </row>
    <row r="126" spans="1:11" ht="126" customHeight="1">
      <c r="A126" s="8"/>
      <c r="B126" s="85" t="s">
        <v>199</v>
      </c>
      <c r="C126" s="85"/>
      <c r="D126" s="85"/>
      <c r="E126" s="85"/>
      <c r="F126" s="85"/>
      <c r="G126" s="17" t="s">
        <v>299</v>
      </c>
      <c r="H126" s="47">
        <v>46514</v>
      </c>
      <c r="I126" s="18" t="s">
        <v>36</v>
      </c>
      <c r="J126" s="16"/>
      <c r="K126" s="41">
        <v>1</v>
      </c>
    </row>
    <row r="127" spans="1:11" ht="78.75">
      <c r="A127" s="8"/>
      <c r="B127" s="85" t="s">
        <v>200</v>
      </c>
      <c r="C127" s="85"/>
      <c r="D127" s="85"/>
      <c r="E127" s="85"/>
      <c r="F127" s="85"/>
      <c r="G127" s="17" t="s">
        <v>300</v>
      </c>
      <c r="H127" s="47">
        <v>21011</v>
      </c>
      <c r="I127" s="18" t="s">
        <v>36</v>
      </c>
      <c r="J127" s="16"/>
      <c r="K127" s="41">
        <v>1</v>
      </c>
    </row>
    <row r="128" spans="1:11" ht="63.75" customHeight="1">
      <c r="A128" s="8"/>
      <c r="B128" s="85" t="s">
        <v>201</v>
      </c>
      <c r="C128" s="85"/>
      <c r="D128" s="85"/>
      <c r="E128" s="85"/>
      <c r="F128" s="85"/>
      <c r="G128" s="17" t="s">
        <v>202</v>
      </c>
      <c r="H128" s="47">
        <v>76938</v>
      </c>
      <c r="I128" s="18" t="s">
        <v>36</v>
      </c>
      <c r="J128" s="16"/>
      <c r="K128" s="41">
        <v>1</v>
      </c>
    </row>
    <row r="129" spans="1:11" ht="31.5">
      <c r="A129" s="8"/>
      <c r="B129" s="66"/>
      <c r="C129" s="66"/>
      <c r="D129" s="66"/>
      <c r="E129" s="66"/>
      <c r="F129" s="73" t="s">
        <v>98</v>
      </c>
      <c r="G129" s="31" t="s">
        <v>99</v>
      </c>
      <c r="H129" s="50">
        <f>SUM(H130:H132)</f>
        <v>76437</v>
      </c>
      <c r="I129" s="18"/>
      <c r="J129" s="16"/>
      <c r="K129" s="41"/>
    </row>
    <row r="130" spans="1:11" ht="48.75" customHeight="1">
      <c r="A130" s="8"/>
      <c r="B130" s="85" t="s">
        <v>203</v>
      </c>
      <c r="C130" s="85"/>
      <c r="D130" s="85"/>
      <c r="E130" s="85"/>
      <c r="F130" s="85"/>
      <c r="G130" s="17" t="s">
        <v>204</v>
      </c>
      <c r="H130" s="47">
        <v>2640</v>
      </c>
      <c r="I130" s="18" t="s">
        <v>36</v>
      </c>
      <c r="J130" s="16"/>
      <c r="K130" s="41">
        <v>1</v>
      </c>
    </row>
    <row r="131" spans="1:11" ht="47.25" customHeight="1">
      <c r="A131" s="8"/>
      <c r="B131" s="85" t="s">
        <v>205</v>
      </c>
      <c r="C131" s="85"/>
      <c r="D131" s="85"/>
      <c r="E131" s="85"/>
      <c r="F131" s="85"/>
      <c r="G131" s="17" t="s">
        <v>206</v>
      </c>
      <c r="H131" s="47">
        <v>60000</v>
      </c>
      <c r="I131" s="18" t="s">
        <v>36</v>
      </c>
      <c r="J131" s="16"/>
      <c r="K131" s="41">
        <v>1</v>
      </c>
    </row>
    <row r="132" spans="1:11" ht="47.25" customHeight="1">
      <c r="A132" s="8"/>
      <c r="B132" s="85" t="s">
        <v>207</v>
      </c>
      <c r="C132" s="85"/>
      <c r="D132" s="85"/>
      <c r="E132" s="85"/>
      <c r="F132" s="85"/>
      <c r="G132" s="17" t="s">
        <v>97</v>
      </c>
      <c r="H132" s="47">
        <v>13797</v>
      </c>
      <c r="I132" s="18" t="s">
        <v>36</v>
      </c>
      <c r="J132" s="16"/>
      <c r="K132" s="41">
        <v>1</v>
      </c>
    </row>
    <row r="133" spans="1:11" ht="32.25" customHeight="1">
      <c r="A133" s="8"/>
      <c r="B133" s="62"/>
      <c r="C133" s="63"/>
      <c r="D133" s="64"/>
      <c r="E133" s="84" t="s">
        <v>302</v>
      </c>
      <c r="F133" s="84"/>
      <c r="G133" s="14" t="s">
        <v>301</v>
      </c>
      <c r="H133" s="37">
        <f>H134+H135+H136</f>
        <v>819511</v>
      </c>
      <c r="I133" s="15" t="s">
        <v>36</v>
      </c>
      <c r="J133" s="16"/>
      <c r="K133" s="41">
        <v>1</v>
      </c>
    </row>
    <row r="134" spans="1:11" ht="95.25" customHeight="1">
      <c r="A134" s="8"/>
      <c r="B134" s="74"/>
      <c r="C134" s="75"/>
      <c r="D134" s="76"/>
      <c r="E134" s="76"/>
      <c r="F134" s="81" t="s">
        <v>303</v>
      </c>
      <c r="G134" s="82" t="s">
        <v>306</v>
      </c>
      <c r="H134" s="59">
        <v>545548</v>
      </c>
      <c r="I134" s="55"/>
      <c r="J134" s="56"/>
      <c r="K134" s="57"/>
    </row>
    <row r="135" spans="1:11" ht="111.75" customHeight="1">
      <c r="A135" s="8"/>
      <c r="B135" s="74"/>
      <c r="C135" s="75"/>
      <c r="D135" s="76"/>
      <c r="E135" s="77"/>
      <c r="F135" s="78" t="s">
        <v>304</v>
      </c>
      <c r="G135" s="58" t="s">
        <v>307</v>
      </c>
      <c r="H135" s="59">
        <v>212256</v>
      </c>
      <c r="I135" s="55"/>
      <c r="J135" s="56"/>
      <c r="K135" s="57"/>
    </row>
    <row r="136" spans="1:11" ht="125.25" customHeight="1" thickBot="1">
      <c r="A136" s="8"/>
      <c r="B136" s="96" t="s">
        <v>305</v>
      </c>
      <c r="C136" s="97"/>
      <c r="D136" s="97"/>
      <c r="E136" s="97"/>
      <c r="F136" s="98"/>
      <c r="G136" s="32" t="s">
        <v>308</v>
      </c>
      <c r="H136" s="47">
        <v>61707</v>
      </c>
      <c r="I136" s="19" t="s">
        <v>36</v>
      </c>
      <c r="J136" s="20"/>
      <c r="K136" s="43">
        <v>1</v>
      </c>
    </row>
    <row r="137" spans="1:11" ht="16.5" thickBot="1">
      <c r="A137" s="8"/>
      <c r="B137" s="79"/>
      <c r="C137" s="79"/>
      <c r="D137" s="79"/>
      <c r="E137" s="79"/>
      <c r="F137" s="54" t="s">
        <v>100</v>
      </c>
      <c r="G137" s="45" t="s">
        <v>208</v>
      </c>
      <c r="H137" s="37">
        <f>H8+H56</f>
        <v>28179186</v>
      </c>
      <c r="I137" s="33" t="s">
        <v>209</v>
      </c>
      <c r="J137" s="21"/>
      <c r="K137" s="22">
        <v>1</v>
      </c>
    </row>
    <row r="138" spans="1:11" ht="31.5">
      <c r="A138" s="1"/>
      <c r="B138" s="80"/>
      <c r="C138" s="80"/>
      <c r="D138" s="80"/>
      <c r="E138" s="80"/>
      <c r="F138" s="46" t="s">
        <v>101</v>
      </c>
      <c r="G138" s="34" t="s">
        <v>102</v>
      </c>
      <c r="H138" s="44">
        <v>704861</v>
      </c>
      <c r="I138" s="1"/>
      <c r="J138" s="2"/>
      <c r="K138" s="2"/>
    </row>
    <row r="139" spans="1:11" ht="15.75">
      <c r="A139" s="1"/>
      <c r="B139" s="1"/>
      <c r="C139" s="1"/>
      <c r="D139" s="4"/>
      <c r="E139" s="1"/>
      <c r="F139" s="90" t="s">
        <v>103</v>
      </c>
      <c r="G139" s="90"/>
      <c r="H139" s="44">
        <f>H137+H138</f>
        <v>28884047</v>
      </c>
      <c r="I139" s="1"/>
      <c r="J139" s="2"/>
      <c r="K139" s="2"/>
    </row>
    <row r="140" spans="1:11" ht="12.75">
      <c r="A140" s="2"/>
      <c r="B140" s="2"/>
      <c r="C140" s="2"/>
      <c r="D140" s="23"/>
      <c r="E140" s="2"/>
      <c r="F140" s="2"/>
      <c r="G140" s="2"/>
      <c r="H140" s="2"/>
      <c r="I140" s="2"/>
      <c r="J140" s="2"/>
      <c r="K140" s="2"/>
    </row>
  </sheetData>
  <mergeCells count="124">
    <mergeCell ref="B126:F126"/>
    <mergeCell ref="B132:F132"/>
    <mergeCell ref="B136:F136"/>
    <mergeCell ref="B127:F127"/>
    <mergeCell ref="B128:F128"/>
    <mergeCell ref="B130:F130"/>
    <mergeCell ref="B131:F131"/>
    <mergeCell ref="E133:F133"/>
    <mergeCell ref="B122:F122"/>
    <mergeCell ref="B123:F123"/>
    <mergeCell ref="B124:F124"/>
    <mergeCell ref="B125:F125"/>
    <mergeCell ref="B117:F117"/>
    <mergeCell ref="B118:F118"/>
    <mergeCell ref="B119:F119"/>
    <mergeCell ref="B120:F120"/>
    <mergeCell ref="B113:F113"/>
    <mergeCell ref="B114:F114"/>
    <mergeCell ref="B115:F115"/>
    <mergeCell ref="B116:F116"/>
    <mergeCell ref="B109:F109"/>
    <mergeCell ref="B110:F110"/>
    <mergeCell ref="B111:F111"/>
    <mergeCell ref="B112:F112"/>
    <mergeCell ref="B105:F105"/>
    <mergeCell ref="B106:F106"/>
    <mergeCell ref="B107:F107"/>
    <mergeCell ref="B108:F108"/>
    <mergeCell ref="B99:F99"/>
    <mergeCell ref="B102:F102"/>
    <mergeCell ref="B103:F103"/>
    <mergeCell ref="B104:F104"/>
    <mergeCell ref="B95:F95"/>
    <mergeCell ref="B96:F96"/>
    <mergeCell ref="B97:F97"/>
    <mergeCell ref="B98:F98"/>
    <mergeCell ref="B91:F91"/>
    <mergeCell ref="B92:F92"/>
    <mergeCell ref="B93:F93"/>
    <mergeCell ref="B94:F94"/>
    <mergeCell ref="B87:F87"/>
    <mergeCell ref="B88:F88"/>
    <mergeCell ref="B89:F89"/>
    <mergeCell ref="B90:F90"/>
    <mergeCell ref="B83:F83"/>
    <mergeCell ref="B84:F84"/>
    <mergeCell ref="B85:F85"/>
    <mergeCell ref="B86:F86"/>
    <mergeCell ref="B79:F79"/>
    <mergeCell ref="B80:F80"/>
    <mergeCell ref="B81:F81"/>
    <mergeCell ref="B82:F82"/>
    <mergeCell ref="B75:F75"/>
    <mergeCell ref="B76:F76"/>
    <mergeCell ref="B77:F77"/>
    <mergeCell ref="B78:F78"/>
    <mergeCell ref="B71:F71"/>
    <mergeCell ref="B72:F72"/>
    <mergeCell ref="B73:F73"/>
    <mergeCell ref="B74:F74"/>
    <mergeCell ref="B63:F63"/>
    <mergeCell ref="B64:F64"/>
    <mergeCell ref="B69:F69"/>
    <mergeCell ref="B70:F70"/>
    <mergeCell ref="B66:F66"/>
    <mergeCell ref="B67:F67"/>
    <mergeCell ref="B68:F68"/>
    <mergeCell ref="B65:F65"/>
    <mergeCell ref="E50:F50"/>
    <mergeCell ref="B53:F53"/>
    <mergeCell ref="E54:F54"/>
    <mergeCell ref="B62:F62"/>
    <mergeCell ref="E52:F52"/>
    <mergeCell ref="B51:F51"/>
    <mergeCell ref="B61:F61"/>
    <mergeCell ref="B59:F59"/>
    <mergeCell ref="E57:F57"/>
    <mergeCell ref="E55:F55"/>
    <mergeCell ref="B40:F40"/>
    <mergeCell ref="B49:F49"/>
    <mergeCell ref="E48:F48"/>
    <mergeCell ref="B47:F47"/>
    <mergeCell ref="B41:F41"/>
    <mergeCell ref="B44:F44"/>
    <mergeCell ref="B43:F43"/>
    <mergeCell ref="B46:F46"/>
    <mergeCell ref="E45:F45"/>
    <mergeCell ref="E42:F42"/>
    <mergeCell ref="B35:F35"/>
    <mergeCell ref="B36:F36"/>
    <mergeCell ref="B37:F37"/>
    <mergeCell ref="B39:F39"/>
    <mergeCell ref="B30:F30"/>
    <mergeCell ref="B32:F32"/>
    <mergeCell ref="E28:F28"/>
    <mergeCell ref="B34:F34"/>
    <mergeCell ref="F139:G139"/>
    <mergeCell ref="B10:F10"/>
    <mergeCell ref="B11:F11"/>
    <mergeCell ref="B13:F13"/>
    <mergeCell ref="B23:F23"/>
    <mergeCell ref="B15:F15"/>
    <mergeCell ref="B17:F17"/>
    <mergeCell ref="B18:F18"/>
    <mergeCell ref="B19:F19"/>
    <mergeCell ref="B21:F21"/>
    <mergeCell ref="D8:F8"/>
    <mergeCell ref="D56:F56"/>
    <mergeCell ref="E9:F9"/>
    <mergeCell ref="E12:F12"/>
    <mergeCell ref="E14:F14"/>
    <mergeCell ref="E16:F16"/>
    <mergeCell ref="E20:F20"/>
    <mergeCell ref="E22:F22"/>
    <mergeCell ref="E38:F38"/>
    <mergeCell ref="B25:F25"/>
    <mergeCell ref="F1:I1"/>
    <mergeCell ref="F2:I2"/>
    <mergeCell ref="F3:I3"/>
    <mergeCell ref="F5:H5"/>
    <mergeCell ref="B26:F26"/>
    <mergeCell ref="E24:F24"/>
    <mergeCell ref="B27:F27"/>
    <mergeCell ref="B29:F29"/>
  </mergeCells>
  <printOptions horizontalCentered="1"/>
  <pageMargins left="1.1811023622047245" right="0.3937007874015748" top="0.7874015748031497" bottom="0.3937007874015748" header="0.5118110236220472" footer="0.5118110236220472"/>
  <pageSetup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cp:lastPrinted>2009-06-29T10:00:01Z</cp:lastPrinted>
  <dcterms:created xsi:type="dcterms:W3CDTF">2009-02-09T12:26:56Z</dcterms:created>
  <dcterms:modified xsi:type="dcterms:W3CDTF">2009-07-10T09:38:44Z</dcterms:modified>
  <cp:category/>
  <cp:version/>
  <cp:contentType/>
  <cp:contentStatus/>
</cp:coreProperties>
</file>