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'прил.7'!$A$1:$G$93</definedName>
  </definedNames>
  <calcPr fullCalcOnLoad="1"/>
</workbook>
</file>

<file path=xl/sharedStrings.xml><?xml version="1.0" encoding="utf-8"?>
<sst xmlns="http://schemas.openxmlformats.org/spreadsheetml/2006/main" count="102" uniqueCount="42">
  <si>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</si>
  <si>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</si>
  <si>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</si>
  <si>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</si>
  <si>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</si>
  <si>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</si>
  <si>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</si>
  <si>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</si>
  <si>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</si>
  <si>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</si>
  <si>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</si>
  <si>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</si>
  <si>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</si>
  <si>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</si>
  <si>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</si>
  <si>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</si>
  <si>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</si>
  <si>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</si>
  <si>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</si>
  <si>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</si>
  <si>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</si>
  <si>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</si>
  <si>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</si>
  <si>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2009 год                (тыс. руб.)</t>
  </si>
  <si>
    <t>2. Субсидия на финансирование объектов капитального строительства муниципальной собственности в рамках целевой программы Министерства сельского хозяйства Российской Федерации "Развитие льняного комплекса России на 2008-2010 годы"</t>
  </si>
  <si>
    <t xml:space="preserve"> 3. Субсидия на обеспечение автомобильными дорогами новых микрорайонов</t>
  </si>
  <si>
    <t>субсидий бюджетам муниципальных районов (городских округов) Ярославской области за счет средств федерального бюджета и средств областного бюджета в части софинансирования с федеральным бюджетом</t>
  </si>
  <si>
    <t>2009 год                     (тыс. руб.)</t>
  </si>
  <si>
    <t xml:space="preserve">Уточнение </t>
  </si>
  <si>
    <t>2010 год        (тыс. руб.)</t>
  </si>
  <si>
    <t xml:space="preserve">уточнение </t>
  </si>
  <si>
    <t>РАСПРЕДЕЛЕНИЕ</t>
  </si>
  <si>
    <t>на 2009 год и на плановый период 2010 и 2011 годов</t>
  </si>
  <si>
    <t>Приложение 11</t>
  </si>
  <si>
    <t xml:space="preserve"> 1. Субсидия на строительство и реконструкцию автомобильных дорог г. Ярославля                                       и искусственных сооружений на них, осуществляемые в рамках реализации подпрограммы "Автомобильные дороги" федеральной целевой программы "Модернизация транспортной системы России (2002-2010 годы)"</t>
  </si>
  <si>
    <t>4.  Субсидия на ремонт и капитальный ремонт улично-дорожной сети                                                      г. Ярославля</t>
  </si>
  <si>
    <t xml:space="preserve">5. Субсидия на комплектование книжных фондов библиотек                                                                         муниципальных образований </t>
  </si>
  <si>
    <t xml:space="preserve"> 6. Субсидия на бюджетные инвестиции в объекты капитального строительства собственности муниципальных образований в рамках  федеральной целевой программы "Развитие физической культуры                                                      и спорта в Российской Федерации на 2006-2015 годы" </t>
  </si>
  <si>
    <t xml:space="preserve">7. Субсидия на бюджетные инвестиции в объекты капитального строительства собственности муниципальных образований                                за счет средств федерального бюджета </t>
  </si>
  <si>
    <t>13. Субсидия на проведение мероприятий по улучшению жилищных условий граждан, проживающих в сельской местности,                                                    в рамках федеральной целевой программы                                                      "Социальное развитие села до 2012 года"</t>
  </si>
  <si>
    <t xml:space="preserve"> 14. Субсидия на бюджетные инвестиции в объекты капитального строительства собственности муниципальных образований в рамках  подпрограммы "Модернизация объектов коммунальной инфраструктуры" федеральной целевой программы "Жилище" </t>
  </si>
  <si>
    <t>от 02.04.2009 № 10-з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</si>
</sst>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8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18" applyNumberFormat="1" applyFont="1" applyFill="1" applyAlignment="1" applyProtection="1">
      <alignment wrapText="1"/>
      <protection hidden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18" applyNumberFormat="1" applyFont="1" applyFill="1" applyAlignment="1" applyProtection="1">
      <alignment horizontal="center" wrapText="1"/>
      <protection hidden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="85" zoomScaleNormal="85" zoomScaleSheetLayoutView="100" workbookViewId="0" topLeftCell="A1">
      <selection activeCell="A4" sqref="A4"/>
    </sheetView>
  </sheetViews>
  <sheetFormatPr defaultColWidth="9.33203125" defaultRowHeight="12.75"/>
  <cols>
    <col min="1" max="1" width="65.5" style="1" customWidth="1"/>
    <col min="2" max="2" width="12.83203125" style="1" hidden="1" customWidth="1"/>
    <col min="3" max="3" width="10.5" style="1" hidden="1" customWidth="1"/>
    <col min="4" max="4" width="17" style="1" customWidth="1"/>
    <col min="5" max="5" width="18.5" style="1" hidden="1" customWidth="1"/>
    <col min="6" max="6" width="14" style="1" hidden="1" customWidth="1"/>
    <col min="7" max="7" width="15.33203125" style="1" customWidth="1"/>
    <col min="8" max="16384" width="9.16015625" style="1" customWidth="1"/>
  </cols>
  <sheetData>
    <row r="1" spans="1:7" ht="15.75">
      <c r="A1" s="29" t="s">
        <v>33</v>
      </c>
      <c r="B1" s="29"/>
      <c r="C1" s="29"/>
      <c r="D1" s="29"/>
      <c r="E1" s="29"/>
      <c r="F1" s="29"/>
      <c r="G1" s="29"/>
    </row>
    <row r="2" spans="1:7" ht="15.75">
      <c r="A2" s="29" t="s">
        <v>22</v>
      </c>
      <c r="B2" s="29"/>
      <c r="C2" s="29"/>
      <c r="D2" s="29"/>
      <c r="E2" s="29"/>
      <c r="F2" s="29"/>
      <c r="G2" s="29"/>
    </row>
    <row r="3" spans="1:7" ht="15.75">
      <c r="A3" s="29" t="s">
        <v>41</v>
      </c>
      <c r="B3" s="29"/>
      <c r="C3" s="29"/>
      <c r="D3" s="29"/>
      <c r="E3" s="29"/>
      <c r="F3" s="29"/>
      <c r="G3" s="29"/>
    </row>
    <row r="6" spans="1:7" ht="18.75">
      <c r="A6" s="28" t="s">
        <v>31</v>
      </c>
      <c r="B6" s="28"/>
      <c r="C6" s="28"/>
      <c r="D6" s="28"/>
      <c r="E6" s="28"/>
      <c r="F6" s="28"/>
      <c r="G6" s="28"/>
    </row>
    <row r="7" spans="1:7" ht="72.75" customHeight="1">
      <c r="A7" s="27" t="s">
        <v>26</v>
      </c>
      <c r="B7" s="27"/>
      <c r="C7" s="27"/>
      <c r="D7" s="27"/>
      <c r="E7" s="27"/>
      <c r="F7" s="27"/>
      <c r="G7" s="27"/>
    </row>
    <row r="8" spans="1:7" ht="20.25" customHeight="1">
      <c r="A8" s="28" t="s">
        <v>32</v>
      </c>
      <c r="B8" s="28"/>
      <c r="C8" s="28"/>
      <c r="D8" s="28"/>
      <c r="E8" s="28"/>
      <c r="F8" s="28"/>
      <c r="G8" s="28"/>
    </row>
    <row r="9" spans="2:3" ht="12.75" hidden="1">
      <c r="B9" s="1">
        <f>B23+E17+B31+B38+B64</f>
        <v>2482737</v>
      </c>
      <c r="C9" s="1">
        <f>C23+F17+C31+C38+C64</f>
        <v>104869</v>
      </c>
    </row>
    <row r="12" spans="1:4" ht="15.75" hidden="1">
      <c r="A12" s="8"/>
      <c r="B12" s="8">
        <f>B17+B23+B31+B38+B64+B71+B78+B87+B93+368345+221500+136000+70000+17000</f>
        <v>4011102</v>
      </c>
      <c r="C12" s="8">
        <f>C17+C23+C31+C38+C64+C71+C78+C87+C93+169951+601975</f>
        <v>1753636</v>
      </c>
      <c r="D12" s="8">
        <f>D17+D23+D31+D38+D64+D71+D78+D87+D93+970320+391451+136000+17000</f>
        <v>5694863</v>
      </c>
    </row>
    <row r="13" spans="1:7" ht="78.75" customHeight="1">
      <c r="A13" s="25" t="s">
        <v>34</v>
      </c>
      <c r="B13" s="25"/>
      <c r="C13" s="25"/>
      <c r="D13" s="25"/>
      <c r="E13" s="25"/>
      <c r="F13" s="25"/>
      <c r="G13" s="25"/>
    </row>
    <row r="14" spans="1:4" ht="15.75">
      <c r="A14" s="7"/>
      <c r="B14" s="7"/>
      <c r="C14" s="7"/>
      <c r="D14" s="7"/>
    </row>
    <row r="15" spans="1:7" ht="42.75" customHeight="1">
      <c r="A15" s="12" t="s">
        <v>1</v>
      </c>
      <c r="B15" s="5" t="s">
        <v>23</v>
      </c>
      <c r="C15" s="5" t="s">
        <v>30</v>
      </c>
      <c r="D15" s="5" t="s">
        <v>23</v>
      </c>
      <c r="E15" s="5" t="s">
        <v>29</v>
      </c>
      <c r="F15" s="5" t="s">
        <v>30</v>
      </c>
      <c r="G15" s="5" t="s">
        <v>29</v>
      </c>
    </row>
    <row r="16" spans="1:7" ht="16.5" customHeight="1">
      <c r="A16" s="13" t="s">
        <v>19</v>
      </c>
      <c r="B16" s="2">
        <f>1548600+929160</f>
        <v>2477760</v>
      </c>
      <c r="C16" s="2"/>
      <c r="D16" s="2">
        <f>C16+B16</f>
        <v>2477760</v>
      </c>
      <c r="E16" s="2">
        <v>1978240</v>
      </c>
      <c r="F16" s="2"/>
      <c r="G16" s="2">
        <f>E16+F16</f>
        <v>1978240</v>
      </c>
    </row>
    <row r="17" spans="1:7" ht="15.75">
      <c r="A17" s="13" t="s">
        <v>0</v>
      </c>
      <c r="B17" s="2">
        <f aca="true" t="shared" si="0" ref="B17:G17">SUM(B16)</f>
        <v>2477760</v>
      </c>
      <c r="C17" s="2">
        <f t="shared" si="0"/>
        <v>0</v>
      </c>
      <c r="D17" s="2">
        <f t="shared" si="0"/>
        <v>2477760</v>
      </c>
      <c r="E17" s="2">
        <f t="shared" si="0"/>
        <v>1978240</v>
      </c>
      <c r="F17" s="2">
        <f t="shared" si="0"/>
        <v>0</v>
      </c>
      <c r="G17" s="2">
        <f t="shared" si="0"/>
        <v>1978240</v>
      </c>
    </row>
    <row r="18" spans="1:4" ht="15.75">
      <c r="A18" s="9"/>
      <c r="B18" s="9"/>
      <c r="C18" s="10"/>
      <c r="D18" s="9"/>
    </row>
    <row r="19" spans="1:7" s="4" customFormat="1" ht="75.75" customHeight="1">
      <c r="A19" s="24" t="s">
        <v>24</v>
      </c>
      <c r="B19" s="24"/>
      <c r="C19" s="24"/>
      <c r="D19" s="24"/>
      <c r="E19" s="24"/>
      <c r="F19" s="24"/>
      <c r="G19" s="24"/>
    </row>
    <row r="20" ht="12.75" customHeight="1">
      <c r="D20" s="4"/>
    </row>
    <row r="21" spans="1:7" ht="39.75" customHeight="1">
      <c r="A21" s="5" t="s">
        <v>1</v>
      </c>
      <c r="B21" s="5" t="s">
        <v>23</v>
      </c>
      <c r="C21" s="5" t="s">
        <v>28</v>
      </c>
      <c r="D21" s="5" t="s">
        <v>23</v>
      </c>
      <c r="E21" s="5" t="s">
        <v>29</v>
      </c>
      <c r="F21" s="5" t="s">
        <v>28</v>
      </c>
      <c r="G21" s="5" t="s">
        <v>29</v>
      </c>
    </row>
    <row r="22" spans="1:7" ht="15.75">
      <c r="A22" s="2" t="s">
        <v>6</v>
      </c>
      <c r="B22" s="2">
        <v>15000</v>
      </c>
      <c r="C22" s="2"/>
      <c r="D22" s="2">
        <f>B22+C22</f>
        <v>15000</v>
      </c>
      <c r="E22" s="2">
        <v>60670</v>
      </c>
      <c r="F22" s="2"/>
      <c r="G22" s="2">
        <f>E22+F22</f>
        <v>60670</v>
      </c>
    </row>
    <row r="23" spans="1:7" ht="15.75">
      <c r="A23" s="2" t="s">
        <v>0</v>
      </c>
      <c r="B23" s="2">
        <f aca="true" t="shared" si="1" ref="B23:G23">SUM(B22:B22)</f>
        <v>15000</v>
      </c>
      <c r="C23" s="2">
        <f t="shared" si="1"/>
        <v>0</v>
      </c>
      <c r="D23" s="2">
        <f t="shared" si="1"/>
        <v>15000</v>
      </c>
      <c r="E23" s="2">
        <f t="shared" si="1"/>
        <v>60670</v>
      </c>
      <c r="F23" s="2">
        <f t="shared" si="1"/>
        <v>0</v>
      </c>
      <c r="G23" s="2">
        <f t="shared" si="1"/>
        <v>60670</v>
      </c>
    </row>
    <row r="24" spans="1:4" ht="15.75">
      <c r="A24" s="8"/>
      <c r="B24" s="8"/>
      <c r="C24" s="8"/>
      <c r="D24" s="8"/>
    </row>
    <row r="25" spans="1:4" ht="27.75" customHeight="1">
      <c r="A25" s="8"/>
      <c r="B25" s="8"/>
      <c r="C25" s="8"/>
      <c r="D25" s="8"/>
    </row>
    <row r="26" spans="1:4" s="4" customFormat="1" ht="31.5" customHeight="1">
      <c r="A26" s="25" t="s">
        <v>25</v>
      </c>
      <c r="B26" s="25"/>
      <c r="C26" s="25"/>
      <c r="D26" s="25"/>
    </row>
    <row r="27" spans="2:4" ht="12.75" customHeight="1">
      <c r="B27" s="3"/>
      <c r="D27" s="3"/>
    </row>
    <row r="28" spans="1:4" ht="36.75" customHeight="1">
      <c r="A28" s="12" t="s">
        <v>1</v>
      </c>
      <c r="B28" s="5" t="s">
        <v>23</v>
      </c>
      <c r="C28" s="5" t="s">
        <v>28</v>
      </c>
      <c r="D28" s="5" t="s">
        <v>23</v>
      </c>
    </row>
    <row r="29" spans="1:4" ht="15.75">
      <c r="A29" s="13" t="s">
        <v>3</v>
      </c>
      <c r="B29" s="2">
        <v>243930</v>
      </c>
      <c r="C29" s="2">
        <v>-33047</v>
      </c>
      <c r="D29" s="2">
        <f>B29+C29</f>
        <v>210883</v>
      </c>
    </row>
    <row r="30" spans="1:4" ht="15.75">
      <c r="A30" s="13" t="s">
        <v>5</v>
      </c>
      <c r="B30" s="2">
        <v>0</v>
      </c>
      <c r="C30" s="2">
        <f>127341+10575</f>
        <v>137916</v>
      </c>
      <c r="D30" s="2">
        <f>B30+C30</f>
        <v>137916</v>
      </c>
    </row>
    <row r="31" spans="1:4" ht="15.75">
      <c r="A31" s="13" t="s">
        <v>0</v>
      </c>
      <c r="B31" s="2">
        <f>SUM(B29:B30)</f>
        <v>243930</v>
      </c>
      <c r="C31" s="2">
        <f>SUM(C29:C30)</f>
        <v>104869</v>
      </c>
      <c r="D31" s="2">
        <f>SUM(D29:D30)</f>
        <v>348799</v>
      </c>
    </row>
    <row r="32" spans="1:4" ht="15.75">
      <c r="A32" s="9"/>
      <c r="B32" s="9"/>
      <c r="C32" s="11"/>
      <c r="D32" s="9"/>
    </row>
    <row r="33" spans="1:4" ht="15.75">
      <c r="A33" s="9"/>
      <c r="B33" s="9"/>
      <c r="C33" s="11"/>
      <c r="D33" s="9"/>
    </row>
    <row r="34" spans="1:4" ht="31.5" customHeight="1">
      <c r="A34" s="25" t="s">
        <v>35</v>
      </c>
      <c r="B34" s="25"/>
      <c r="C34" s="25"/>
      <c r="D34" s="25"/>
    </row>
    <row r="35" spans="1:4" ht="15.75">
      <c r="A35" s="6"/>
      <c r="B35" s="6"/>
      <c r="C35" s="6"/>
      <c r="D35" s="6"/>
    </row>
    <row r="36" spans="1:4" ht="33.75" customHeight="1">
      <c r="A36" s="12" t="s">
        <v>1</v>
      </c>
      <c r="B36" s="5" t="s">
        <v>23</v>
      </c>
      <c r="C36" s="5" t="s">
        <v>28</v>
      </c>
      <c r="D36" s="5" t="s">
        <v>23</v>
      </c>
    </row>
    <row r="37" spans="1:4" ht="15.75">
      <c r="A37" s="13" t="s">
        <v>19</v>
      </c>
      <c r="B37" s="2">
        <v>241350</v>
      </c>
      <c r="C37" s="2"/>
      <c r="D37" s="2">
        <f>B37+C37</f>
        <v>241350</v>
      </c>
    </row>
    <row r="38" spans="1:4" ht="15.75">
      <c r="A38" s="13" t="s">
        <v>0</v>
      </c>
      <c r="B38" s="2">
        <v>241350</v>
      </c>
      <c r="C38" s="2">
        <f>SUM(C37:C37)</f>
        <v>0</v>
      </c>
      <c r="D38" s="2">
        <f>SUM(D37:D37)</f>
        <v>241350</v>
      </c>
    </row>
    <row r="41" spans="1:7" ht="47.25" customHeight="1">
      <c r="A41" s="25" t="s">
        <v>36</v>
      </c>
      <c r="B41" s="25"/>
      <c r="C41" s="25"/>
      <c r="D41" s="25"/>
      <c r="E41" s="25"/>
      <c r="F41" s="25"/>
      <c r="G41" s="25"/>
    </row>
    <row r="42" spans="2:4" ht="12.75">
      <c r="B42" s="3"/>
      <c r="C42" s="3"/>
      <c r="D42" s="3"/>
    </row>
    <row r="43" spans="1:7" ht="38.25" customHeight="1">
      <c r="A43" s="5" t="s">
        <v>1</v>
      </c>
      <c r="B43" s="5" t="s">
        <v>23</v>
      </c>
      <c r="C43" s="5" t="s">
        <v>28</v>
      </c>
      <c r="D43" s="5" t="s">
        <v>23</v>
      </c>
      <c r="E43" s="5" t="s">
        <v>29</v>
      </c>
      <c r="F43" s="5" t="s">
        <v>28</v>
      </c>
      <c r="G43" s="5" t="s">
        <v>29</v>
      </c>
    </row>
    <row r="44" spans="1:7" ht="15.75">
      <c r="A44" s="2" t="s">
        <v>19</v>
      </c>
      <c r="B44" s="2">
        <v>1905</v>
      </c>
      <c r="C44" s="2"/>
      <c r="D44" s="2">
        <f>B44+C44</f>
        <v>1905</v>
      </c>
      <c r="E44" s="2">
        <v>1879</v>
      </c>
      <c r="F44" s="2"/>
      <c r="G44" s="2">
        <f>E44+F44</f>
        <v>1879</v>
      </c>
    </row>
    <row r="45" spans="1:7" ht="15.75">
      <c r="A45" s="2" t="s">
        <v>21</v>
      </c>
      <c r="B45" s="2">
        <v>672</v>
      </c>
      <c r="C45" s="2"/>
      <c r="D45" s="2">
        <f aca="true" t="shared" si="2" ref="D45:D63">B45+C45</f>
        <v>672</v>
      </c>
      <c r="E45" s="2">
        <v>663</v>
      </c>
      <c r="F45" s="2"/>
      <c r="G45" s="2">
        <f aca="true" t="shared" si="3" ref="G45:G63">E45+F45</f>
        <v>663</v>
      </c>
    </row>
    <row r="46" spans="1:7" ht="15.75">
      <c r="A46" s="2" t="s">
        <v>2</v>
      </c>
      <c r="B46" s="2">
        <v>98</v>
      </c>
      <c r="C46" s="2"/>
      <c r="D46" s="2">
        <f t="shared" si="2"/>
        <v>98</v>
      </c>
      <c r="E46" s="2">
        <v>97</v>
      </c>
      <c r="F46" s="2"/>
      <c r="G46" s="2">
        <f t="shared" si="3"/>
        <v>97</v>
      </c>
    </row>
    <row r="47" spans="1:7" ht="15.75">
      <c r="A47" s="2" t="s">
        <v>3</v>
      </c>
      <c r="B47" s="2">
        <v>222</v>
      </c>
      <c r="C47" s="2"/>
      <c r="D47" s="2">
        <f t="shared" si="2"/>
        <v>222</v>
      </c>
      <c r="E47" s="2">
        <v>220</v>
      </c>
      <c r="F47" s="2"/>
      <c r="G47" s="2">
        <f t="shared" si="3"/>
        <v>220</v>
      </c>
    </row>
    <row r="48" spans="1:7" ht="15.75">
      <c r="A48" s="2" t="s">
        <v>20</v>
      </c>
      <c r="B48" s="2">
        <v>134</v>
      </c>
      <c r="C48" s="2"/>
      <c r="D48" s="2">
        <f t="shared" si="2"/>
        <v>134</v>
      </c>
      <c r="E48" s="2">
        <v>132</v>
      </c>
      <c r="F48" s="2"/>
      <c r="G48" s="2">
        <f t="shared" si="3"/>
        <v>132</v>
      </c>
    </row>
    <row r="49" spans="1:7" ht="15.75">
      <c r="A49" s="2" t="s">
        <v>4</v>
      </c>
      <c r="B49" s="2">
        <v>159</v>
      </c>
      <c r="C49" s="2"/>
      <c r="D49" s="2">
        <f t="shared" si="2"/>
        <v>159</v>
      </c>
      <c r="E49" s="2">
        <v>156</v>
      </c>
      <c r="F49" s="2"/>
      <c r="G49" s="2">
        <f t="shared" si="3"/>
        <v>156</v>
      </c>
    </row>
    <row r="50" spans="1:7" ht="15.75">
      <c r="A50" s="2" t="s">
        <v>5</v>
      </c>
      <c r="B50" s="2">
        <v>185</v>
      </c>
      <c r="C50" s="2"/>
      <c r="D50" s="2">
        <f t="shared" si="2"/>
        <v>185</v>
      </c>
      <c r="E50" s="2">
        <v>182</v>
      </c>
      <c r="F50" s="2"/>
      <c r="G50" s="2">
        <f t="shared" si="3"/>
        <v>182</v>
      </c>
    </row>
    <row r="51" spans="1:7" ht="15.75">
      <c r="A51" s="2" t="s">
        <v>6</v>
      </c>
      <c r="B51" s="2">
        <v>35</v>
      </c>
      <c r="C51" s="2"/>
      <c r="D51" s="2">
        <f t="shared" si="2"/>
        <v>35</v>
      </c>
      <c r="E51" s="2">
        <v>35</v>
      </c>
      <c r="F51" s="2"/>
      <c r="G51" s="2">
        <f t="shared" si="3"/>
        <v>35</v>
      </c>
    </row>
    <row r="52" spans="1:7" ht="15.75">
      <c r="A52" s="2" t="s">
        <v>7</v>
      </c>
      <c r="B52" s="2">
        <v>42</v>
      </c>
      <c r="C52" s="2"/>
      <c r="D52" s="2">
        <f t="shared" si="2"/>
        <v>42</v>
      </c>
      <c r="E52" s="2">
        <v>41</v>
      </c>
      <c r="F52" s="2"/>
      <c r="G52" s="2">
        <f t="shared" si="3"/>
        <v>41</v>
      </c>
    </row>
    <row r="53" spans="1:7" ht="15.75">
      <c r="A53" s="2" t="s">
        <v>8</v>
      </c>
      <c r="B53" s="2">
        <v>28</v>
      </c>
      <c r="C53" s="2"/>
      <c r="D53" s="2">
        <f t="shared" si="2"/>
        <v>28</v>
      </c>
      <c r="E53" s="2">
        <v>29</v>
      </c>
      <c r="F53" s="2"/>
      <c r="G53" s="2">
        <f t="shared" si="3"/>
        <v>29</v>
      </c>
    </row>
    <row r="54" spans="1:7" ht="15.75">
      <c r="A54" s="2" t="s">
        <v>9</v>
      </c>
      <c r="B54" s="2">
        <v>93</v>
      </c>
      <c r="C54" s="2"/>
      <c r="D54" s="2">
        <f t="shared" si="2"/>
        <v>93</v>
      </c>
      <c r="E54" s="2">
        <v>92</v>
      </c>
      <c r="F54" s="2"/>
      <c r="G54" s="2">
        <f t="shared" si="3"/>
        <v>92</v>
      </c>
    </row>
    <row r="55" spans="1:7" ht="15.75">
      <c r="A55" s="2" t="s">
        <v>10</v>
      </c>
      <c r="B55" s="2">
        <v>90</v>
      </c>
      <c r="C55" s="2"/>
      <c r="D55" s="2">
        <f t="shared" si="2"/>
        <v>90</v>
      </c>
      <c r="E55" s="2">
        <v>89</v>
      </c>
      <c r="F55" s="2"/>
      <c r="G55" s="2">
        <f t="shared" si="3"/>
        <v>89</v>
      </c>
    </row>
    <row r="56" spans="1:7" ht="15.75">
      <c r="A56" s="2" t="s">
        <v>11</v>
      </c>
      <c r="B56" s="2">
        <v>42</v>
      </c>
      <c r="C56" s="2"/>
      <c r="D56" s="2">
        <f t="shared" si="2"/>
        <v>42</v>
      </c>
      <c r="E56" s="2">
        <v>41</v>
      </c>
      <c r="F56" s="2"/>
      <c r="G56" s="2">
        <f t="shared" si="3"/>
        <v>41</v>
      </c>
    </row>
    <row r="57" spans="1:7" ht="15.75">
      <c r="A57" s="2" t="s">
        <v>18</v>
      </c>
      <c r="B57" s="2">
        <v>39</v>
      </c>
      <c r="C57" s="2"/>
      <c r="D57" s="2">
        <f t="shared" si="2"/>
        <v>39</v>
      </c>
      <c r="E57" s="2">
        <v>39</v>
      </c>
      <c r="F57" s="2"/>
      <c r="G57" s="2">
        <f t="shared" si="3"/>
        <v>39</v>
      </c>
    </row>
    <row r="58" spans="1:7" ht="15.75">
      <c r="A58" s="2" t="s">
        <v>12</v>
      </c>
      <c r="B58" s="2">
        <v>59</v>
      </c>
      <c r="C58" s="2"/>
      <c r="D58" s="2">
        <f t="shared" si="2"/>
        <v>59</v>
      </c>
      <c r="E58" s="2">
        <v>58</v>
      </c>
      <c r="F58" s="2"/>
      <c r="G58" s="2">
        <f t="shared" si="3"/>
        <v>58</v>
      </c>
    </row>
    <row r="59" spans="1:7" ht="15.75">
      <c r="A59" s="2" t="s">
        <v>13</v>
      </c>
      <c r="B59" s="2">
        <v>76</v>
      </c>
      <c r="C59" s="2"/>
      <c r="D59" s="2">
        <f t="shared" si="2"/>
        <v>76</v>
      </c>
      <c r="E59" s="2">
        <v>76</v>
      </c>
      <c r="F59" s="2"/>
      <c r="G59" s="2">
        <f t="shared" si="3"/>
        <v>76</v>
      </c>
    </row>
    <row r="60" spans="1:7" ht="15.75">
      <c r="A60" s="2" t="s">
        <v>14</v>
      </c>
      <c r="B60" s="2">
        <v>40</v>
      </c>
      <c r="C60" s="2"/>
      <c r="D60" s="2">
        <f t="shared" si="2"/>
        <v>40</v>
      </c>
      <c r="E60" s="2">
        <v>41</v>
      </c>
      <c r="F60" s="2"/>
      <c r="G60" s="2">
        <f t="shared" si="3"/>
        <v>41</v>
      </c>
    </row>
    <row r="61" spans="1:7" ht="15.75">
      <c r="A61" s="2" t="s">
        <v>15</v>
      </c>
      <c r="B61" s="2">
        <v>72</v>
      </c>
      <c r="C61" s="2"/>
      <c r="D61" s="2">
        <f t="shared" si="2"/>
        <v>72</v>
      </c>
      <c r="E61" s="2">
        <v>72</v>
      </c>
      <c r="F61" s="2"/>
      <c r="G61" s="2">
        <f t="shared" si="3"/>
        <v>72</v>
      </c>
    </row>
    <row r="62" spans="1:7" ht="15.75">
      <c r="A62" s="2" t="s">
        <v>16</v>
      </c>
      <c r="B62" s="2">
        <v>54</v>
      </c>
      <c r="C62" s="2"/>
      <c r="D62" s="2">
        <f t="shared" si="2"/>
        <v>54</v>
      </c>
      <c r="E62" s="2">
        <v>54</v>
      </c>
      <c r="F62" s="2"/>
      <c r="G62" s="2">
        <f t="shared" si="3"/>
        <v>54</v>
      </c>
    </row>
    <row r="63" spans="1:7" ht="15.75">
      <c r="A63" s="2" t="s">
        <v>17</v>
      </c>
      <c r="B63" s="2">
        <v>172</v>
      </c>
      <c r="C63" s="2"/>
      <c r="D63" s="2">
        <f t="shared" si="2"/>
        <v>172</v>
      </c>
      <c r="E63" s="2">
        <v>171</v>
      </c>
      <c r="F63" s="2"/>
      <c r="G63" s="2">
        <f t="shared" si="3"/>
        <v>171</v>
      </c>
    </row>
    <row r="64" spans="1:7" ht="15.75">
      <c r="A64" s="2" t="s">
        <v>0</v>
      </c>
      <c r="B64" s="2">
        <f aca="true" t="shared" si="4" ref="B64:G64">SUM(B44:B63)</f>
        <v>4217</v>
      </c>
      <c r="C64" s="2">
        <f t="shared" si="4"/>
        <v>0</v>
      </c>
      <c r="D64" s="2">
        <f t="shared" si="4"/>
        <v>4217</v>
      </c>
      <c r="E64" s="2">
        <f t="shared" si="4"/>
        <v>4167</v>
      </c>
      <c r="F64" s="2">
        <f t="shared" si="4"/>
        <v>0</v>
      </c>
      <c r="G64" s="2">
        <f t="shared" si="4"/>
        <v>4167</v>
      </c>
    </row>
    <row r="67" spans="1:4" ht="63.75" customHeight="1">
      <c r="A67" s="23" t="s">
        <v>37</v>
      </c>
      <c r="B67" s="23"/>
      <c r="C67" s="23"/>
      <c r="D67" s="23"/>
    </row>
    <row r="68" spans="1:4" ht="15.75">
      <c r="A68" s="17"/>
      <c r="B68" s="17"/>
      <c r="C68" s="17"/>
      <c r="D68" s="17"/>
    </row>
    <row r="69" spans="1:5" ht="42.75" customHeight="1">
      <c r="A69" s="12" t="s">
        <v>1</v>
      </c>
      <c r="B69" s="5" t="s">
        <v>27</v>
      </c>
      <c r="C69" s="5" t="s">
        <v>28</v>
      </c>
      <c r="D69" s="5" t="s">
        <v>23</v>
      </c>
      <c r="E69" s="14"/>
    </row>
    <row r="70" spans="1:5" ht="15.75">
      <c r="A70" s="13" t="s">
        <v>20</v>
      </c>
      <c r="B70" s="2">
        <v>60000</v>
      </c>
      <c r="C70" s="2"/>
      <c r="D70" s="2">
        <f>B70+C70</f>
        <v>60000</v>
      </c>
      <c r="E70" s="8"/>
    </row>
    <row r="71" spans="1:5" ht="15.75">
      <c r="A71" s="13" t="s">
        <v>0</v>
      </c>
      <c r="B71" s="2">
        <f>B70</f>
        <v>60000</v>
      </c>
      <c r="C71" s="2">
        <f>SUM(C70:C70)</f>
        <v>0</v>
      </c>
      <c r="D71" s="2">
        <f>SUM(D70:D70)</f>
        <v>60000</v>
      </c>
      <c r="E71" s="8"/>
    </row>
    <row r="72" spans="1:4" ht="15.75">
      <c r="A72" s="9"/>
      <c r="B72" s="9"/>
      <c r="C72" s="10"/>
      <c r="D72" s="9"/>
    </row>
    <row r="73" spans="1:4" ht="15.75">
      <c r="A73" s="9"/>
      <c r="B73" s="9"/>
      <c r="C73" s="10"/>
      <c r="D73" s="9"/>
    </row>
    <row r="74" spans="1:4" s="4" customFormat="1" ht="56.25" customHeight="1">
      <c r="A74" s="24" t="s">
        <v>38</v>
      </c>
      <c r="B74" s="24"/>
      <c r="C74" s="24"/>
      <c r="D74" s="24"/>
    </row>
    <row r="75" ht="12.75" customHeight="1">
      <c r="D75" s="4"/>
    </row>
    <row r="76" spans="1:4" ht="40.5" customHeight="1">
      <c r="A76" s="12" t="s">
        <v>1</v>
      </c>
      <c r="B76" s="5" t="s">
        <v>27</v>
      </c>
      <c r="C76" s="5" t="s">
        <v>28</v>
      </c>
      <c r="D76" s="5" t="s">
        <v>23</v>
      </c>
    </row>
    <row r="77" spans="1:4" ht="15.75">
      <c r="A77" s="13" t="s">
        <v>19</v>
      </c>
      <c r="B77" s="2">
        <v>156000</v>
      </c>
      <c r="C77" s="2">
        <v>860000</v>
      </c>
      <c r="D77" s="2">
        <f>B77+C77</f>
        <v>1016000</v>
      </c>
    </row>
    <row r="78" spans="1:4" ht="15.75">
      <c r="A78" s="13" t="s">
        <v>0</v>
      </c>
      <c r="B78" s="2">
        <f>SUM(B77:B77)</f>
        <v>156000</v>
      </c>
      <c r="C78" s="2">
        <f>SUM(C77:C77)</f>
        <v>860000</v>
      </c>
      <c r="D78" s="2">
        <f>SUM(D77:D77)</f>
        <v>1016000</v>
      </c>
    </row>
    <row r="81" spans="1:7" ht="61.5" customHeight="1">
      <c r="A81" s="26" t="s">
        <v>39</v>
      </c>
      <c r="B81" s="26"/>
      <c r="C81" s="26"/>
      <c r="D81" s="26"/>
      <c r="E81" s="18"/>
      <c r="F81" s="18"/>
      <c r="G81" s="18"/>
    </row>
    <row r="82" spans="1:4" ht="15.75">
      <c r="A82" s="7"/>
      <c r="B82" s="7"/>
      <c r="C82" s="7"/>
      <c r="D82" s="7"/>
    </row>
    <row r="83" spans="1:6" ht="41.25" customHeight="1">
      <c r="A83" s="12" t="s">
        <v>1</v>
      </c>
      <c r="B83" s="5" t="s">
        <v>23</v>
      </c>
      <c r="C83" s="5" t="s">
        <v>30</v>
      </c>
      <c r="D83" s="5" t="s">
        <v>23</v>
      </c>
      <c r="E83" s="5" t="s">
        <v>29</v>
      </c>
      <c r="F83" s="5" t="s">
        <v>30</v>
      </c>
    </row>
    <row r="84" spans="1:6" ht="15.75">
      <c r="A84" s="15" t="s">
        <v>5</v>
      </c>
      <c r="B84" s="16">
        <v>0</v>
      </c>
      <c r="C84" s="16">
        <v>102</v>
      </c>
      <c r="D84" s="2">
        <f>C84+B84</f>
        <v>102</v>
      </c>
      <c r="E84" s="5"/>
      <c r="F84" s="5"/>
    </row>
    <row r="85" spans="1:6" ht="15.75">
      <c r="A85" s="13" t="s">
        <v>11</v>
      </c>
      <c r="B85" s="2">
        <v>0</v>
      </c>
      <c r="C85" s="2">
        <v>39</v>
      </c>
      <c r="D85" s="2">
        <v>72</v>
      </c>
      <c r="E85" s="2"/>
      <c r="F85" s="2"/>
    </row>
    <row r="86" spans="1:6" ht="15.75">
      <c r="A86" s="13" t="s">
        <v>17</v>
      </c>
      <c r="B86" s="2"/>
      <c r="C86" s="2"/>
      <c r="D86" s="2">
        <v>92</v>
      </c>
      <c r="E86" s="2"/>
      <c r="F86" s="2"/>
    </row>
    <row r="87" spans="1:6" ht="15.75">
      <c r="A87" s="13" t="s">
        <v>0</v>
      </c>
      <c r="B87" s="2">
        <f>SUM(B84:B85)</f>
        <v>0</v>
      </c>
      <c r="C87" s="2">
        <f>SUM(C84:C85)</f>
        <v>141</v>
      </c>
      <c r="D87" s="2">
        <f>SUM(D84:D86)</f>
        <v>266</v>
      </c>
      <c r="E87" s="2">
        <f>SUM(E85)</f>
        <v>0</v>
      </c>
      <c r="F87" s="2">
        <f>SUM(F85)</f>
        <v>0</v>
      </c>
    </row>
    <row r="89" spans="1:4" ht="79.5" customHeight="1">
      <c r="A89" s="23" t="s">
        <v>40</v>
      </c>
      <c r="B89" s="23"/>
      <c r="C89" s="23"/>
      <c r="D89" s="23"/>
    </row>
    <row r="90" spans="1:7" ht="28.5" customHeight="1" thickBot="1">
      <c r="A90" s="22"/>
      <c r="B90" s="22"/>
      <c r="C90" s="22"/>
      <c r="D90" s="22"/>
      <c r="E90" s="21"/>
      <c r="F90" s="21"/>
      <c r="G90" s="21"/>
    </row>
    <row r="91" spans="1:4" ht="35.25" customHeight="1">
      <c r="A91" s="19" t="s">
        <v>1</v>
      </c>
      <c r="B91" s="20" t="s">
        <v>27</v>
      </c>
      <c r="C91" s="20" t="s">
        <v>28</v>
      </c>
      <c r="D91" s="20" t="s">
        <v>23</v>
      </c>
    </row>
    <row r="92" spans="1:4" ht="15.75">
      <c r="A92" s="2" t="s">
        <v>8</v>
      </c>
      <c r="B92" s="2"/>
      <c r="C92" s="2">
        <v>16700</v>
      </c>
      <c r="D92" s="2">
        <f>B92+C92</f>
        <v>16700</v>
      </c>
    </row>
    <row r="93" spans="1:4" ht="15.75">
      <c r="A93" s="13" t="s">
        <v>0</v>
      </c>
      <c r="B93" s="2">
        <f>B92</f>
        <v>0</v>
      </c>
      <c r="C93" s="2">
        <f>SUM(C92:C92)</f>
        <v>16700</v>
      </c>
      <c r="D93" s="2">
        <f>SUM(D92:D92)</f>
        <v>16700</v>
      </c>
    </row>
  </sheetData>
  <mergeCells count="15">
    <mergeCell ref="A1:G1"/>
    <mergeCell ref="A2:G2"/>
    <mergeCell ref="A3:G3"/>
    <mergeCell ref="A6:G6"/>
    <mergeCell ref="A26:D26"/>
    <mergeCell ref="A34:D34"/>
    <mergeCell ref="A7:G7"/>
    <mergeCell ref="A8:G8"/>
    <mergeCell ref="A13:G13"/>
    <mergeCell ref="A19:G19"/>
    <mergeCell ref="A89:D89"/>
    <mergeCell ref="A67:D67"/>
    <mergeCell ref="A74:D74"/>
    <mergeCell ref="A41:G41"/>
    <mergeCell ref="A81:D81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8" manualBreakCount="8">
    <brk id="18" max="255" man="1"/>
    <brk id="25" max="255" man="1"/>
    <brk id="33" max="255" man="1"/>
    <brk id="40" max="255" man="1"/>
    <brk id="66" max="255" man="1"/>
    <brk id="73" max="255" man="1"/>
    <brk id="79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2009-03-27T12:26:13Z</cp:lastPrinted>
  <dcterms:created xsi:type="dcterms:W3CDTF">2004-12-08T05:54:04Z</dcterms:created>
  <dcterms:modified xsi:type="dcterms:W3CDTF">2009-04-03T11:21:38Z</dcterms:modified>
  <cp:category/>
  <cp:version/>
  <cp:contentType/>
  <cp:contentStatus/>
</cp:coreProperties>
</file>