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'прил.7'!$A$1:$N$119</definedName>
  </definedNames>
  <calcPr fullCalcOnLoad="1"/>
</workbook>
</file>

<file path=xl/sharedStrings.xml><?xml version="1.0" encoding="utf-8"?>
<sst xmlns="http://schemas.openxmlformats.org/spreadsheetml/2006/main" count="158" uniqueCount="41">
  <si>
    <t>РАСПРЕДЕЛЕНИЕ</t>
  </si>
  <si>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</si>
  <si>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</si>
  <si>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</si>
  <si>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</si>
  <si>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</si>
  <si>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</si>
  <si>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</si>
  <si>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</si>
  <si>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</si>
  <si>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</si>
  <si>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</si>
  <si>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</si>
  <si>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</si>
  <si>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</si>
  <si>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</si>
  <si>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</si>
  <si>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</si>
  <si>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</si>
  <si>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</si>
  <si>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</si>
  <si>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Переславль-Залесский</t>
  </si>
  <si>
    <t>городской округ г. Рыбинск</t>
  </si>
  <si>
    <t>городской округ г. Ярославль</t>
  </si>
  <si>
    <t>2009 год      (тыс. руб.)</t>
  </si>
  <si>
    <t>2010 год          (тыс. руб.)</t>
  </si>
  <si>
    <t xml:space="preserve">2011 год        (тыс. руб.) </t>
  </si>
  <si>
    <t>3. Субсидия на реализацию территориальной программы государственных гарантий оказания населению Ярославской области бесплатной медицинской помощи</t>
  </si>
  <si>
    <t>поправки</t>
  </si>
  <si>
    <t>3. Субсидия на финансирование дорожного хозяйства</t>
  </si>
  <si>
    <t>к Закону Ярославской области</t>
  </si>
  <si>
    <t>уточнение апрель</t>
  </si>
  <si>
    <t>План     (тыс. руб.)</t>
  </si>
  <si>
    <t>2. 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</si>
  <si>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1. Субсидия на подготовку к зиме объектов коммунального назначения,  инженерной инфраструктуры объектов                                                            социальной сферы  и создание локальных источников водоснабжения</t>
  </si>
  <si>
    <t xml:space="preserve">Уточнение </t>
  </si>
  <si>
    <t>Приложение 3</t>
  </si>
  <si>
    <t>План 
(тыс. руб.)</t>
  </si>
  <si>
    <t xml:space="preserve">субсидий бюджетам муниципальных районов                                         (городских округов) Ярославской области на выполнение полномочий органов местного самоуправления                                                   по вопросам местного значения на 2009 год </t>
  </si>
  <si>
    <t>7. Субсидия на частичную компенсацию расходов, связанных                                       с увеличением затрат на теплоснабжение</t>
  </si>
  <si>
    <t>от 25.12.2009 № 73-з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</si>
</sst>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66.5" style="1" customWidth="1"/>
    <col min="2" max="2" width="12.83203125" style="1" hidden="1" customWidth="1"/>
    <col min="3" max="3" width="12" style="1" hidden="1" customWidth="1"/>
    <col min="4" max="4" width="15" style="1" hidden="1" customWidth="1"/>
    <col min="5" max="5" width="2.16015625" style="1" hidden="1" customWidth="1"/>
    <col min="6" max="6" width="14.66015625" style="1" hidden="1" customWidth="1"/>
    <col min="7" max="8" width="17.33203125" style="1" hidden="1" customWidth="1"/>
    <col min="9" max="9" width="14.66015625" style="1" hidden="1" customWidth="1"/>
    <col min="10" max="11" width="17.33203125" style="1" hidden="1" customWidth="1"/>
    <col min="12" max="12" width="1.5" style="1" hidden="1" customWidth="1"/>
    <col min="13" max="13" width="13.83203125" style="1" hidden="1" customWidth="1"/>
    <col min="14" max="14" width="14.16015625" style="1" customWidth="1"/>
    <col min="15" max="16384" width="9.33203125" style="1" customWidth="1"/>
  </cols>
  <sheetData>
    <row r="1" spans="1:14" ht="15.7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>
      <c r="A3" s="21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6" spans="1:14" ht="18.7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0" ht="18.75" hidden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</row>
    <row r="8" spans="1:14" ht="104.25" customHeight="1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2" ht="21" customHeight="1" hidden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2.75" hidden="1">
      <c r="B10" s="1">
        <f>B34+B60+B67+B94</f>
        <v>113159</v>
      </c>
      <c r="C10" s="1">
        <f>C34+C60+C67+C94</f>
        <v>130647</v>
      </c>
      <c r="D10" s="1" t="e">
        <f>D34+D60+D94+#REF!</f>
        <v>#REF!</v>
      </c>
      <c r="E10" s="1" t="e">
        <f>E34+E60+E94+#REF!+720</f>
        <v>#REF!</v>
      </c>
      <c r="F10" s="1" t="e">
        <f>F34+F60+F94+#REF!+720</f>
        <v>#REF!</v>
      </c>
      <c r="G10" s="1">
        <f>G34+G60+G67+G94</f>
        <v>119610</v>
      </c>
      <c r="H10" s="1">
        <f>H34+H60+H67+H94</f>
        <v>-25800</v>
      </c>
      <c r="I10" s="1">
        <f>I34+I60</f>
        <v>93810</v>
      </c>
      <c r="J10" s="1" t="e">
        <f>J34+J60+J67+#REF!</f>
        <v>#REF!</v>
      </c>
      <c r="K10" s="1">
        <f>K34+K60+K67</f>
        <v>-27658</v>
      </c>
      <c r="L10" s="1">
        <f>L34+L60</f>
        <v>100447</v>
      </c>
    </row>
    <row r="11" spans="6:14" ht="12.75" hidden="1">
      <c r="F11" s="1">
        <f>F34+F60+F94+F118+3000+320</f>
        <v>171996</v>
      </c>
      <c r="G11" s="1">
        <f aca="true" t="shared" si="0" ref="G11:L11">G34+G60+G94+G118+3000+320</f>
        <v>124966</v>
      </c>
      <c r="H11" s="1">
        <f t="shared" si="0"/>
        <v>3320</v>
      </c>
      <c r="I11" s="1">
        <f t="shared" si="0"/>
        <v>124966</v>
      </c>
      <c r="J11" s="1">
        <f t="shared" si="0"/>
        <v>133519</v>
      </c>
      <c r="K11" s="1">
        <f t="shared" si="0"/>
        <v>3320</v>
      </c>
      <c r="L11" s="1">
        <f t="shared" si="0"/>
        <v>289482</v>
      </c>
      <c r="M11" s="1">
        <f>M34+M60+M94+M118</f>
        <v>112000</v>
      </c>
      <c r="N11" s="1">
        <f>N34+N60+N94+N118+3000+224</f>
        <v>281900</v>
      </c>
    </row>
    <row r="12" spans="1:14" s="4" customFormat="1" ht="89.25" customHeight="1" hidden="1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2:12" ht="12.75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ht="35.25" customHeight="1" hidden="1">
      <c r="A14" s="5" t="s">
        <v>2</v>
      </c>
      <c r="B14" s="5" t="s">
        <v>24</v>
      </c>
      <c r="C14" s="5" t="s">
        <v>28</v>
      </c>
      <c r="D14" s="5" t="s">
        <v>24</v>
      </c>
      <c r="E14" s="5" t="s">
        <v>31</v>
      </c>
      <c r="F14" s="5" t="s">
        <v>32</v>
      </c>
      <c r="G14" s="5" t="s">
        <v>25</v>
      </c>
      <c r="H14" s="5" t="s">
        <v>28</v>
      </c>
      <c r="I14" s="5" t="s">
        <v>25</v>
      </c>
      <c r="J14" s="5" t="s">
        <v>26</v>
      </c>
      <c r="K14" s="5" t="s">
        <v>28</v>
      </c>
      <c r="L14" s="5" t="s">
        <v>26</v>
      </c>
      <c r="M14" s="5" t="s">
        <v>35</v>
      </c>
      <c r="N14" s="5" t="s">
        <v>32</v>
      </c>
    </row>
    <row r="15" spans="1:14" ht="15.75" hidden="1">
      <c r="A15" s="2" t="s">
        <v>22</v>
      </c>
      <c r="B15" s="2">
        <v>9000</v>
      </c>
      <c r="C15" s="2"/>
      <c r="D15" s="2">
        <f>B15+C15</f>
        <v>9000</v>
      </c>
      <c r="E15" s="2">
        <v>-3000</v>
      </c>
      <c r="F15" s="2">
        <f>D15+E15</f>
        <v>6000</v>
      </c>
      <c r="G15" s="2">
        <v>9675</v>
      </c>
      <c r="H15" s="2"/>
      <c r="I15" s="2">
        <f>G15+H15</f>
        <v>9675</v>
      </c>
      <c r="J15" s="2">
        <v>10368</v>
      </c>
      <c r="K15" s="2"/>
      <c r="L15" s="2">
        <f>J15+K15</f>
        <v>10368</v>
      </c>
      <c r="M15" s="7"/>
      <c r="N15" s="2">
        <f>F15+M15</f>
        <v>6000</v>
      </c>
    </row>
    <row r="16" spans="1:14" ht="15.75" hidden="1">
      <c r="A16" s="2" t="s">
        <v>3</v>
      </c>
      <c r="B16" s="2">
        <v>5500</v>
      </c>
      <c r="C16" s="2"/>
      <c r="D16" s="2">
        <f aca="true" t="shared" si="1" ref="D16:D33">B16+C16</f>
        <v>5500</v>
      </c>
      <c r="E16" s="2">
        <v>-1833</v>
      </c>
      <c r="F16" s="2">
        <f aca="true" t="shared" si="2" ref="F16:F33">D16+E16</f>
        <v>3667</v>
      </c>
      <c r="G16" s="2">
        <v>5912</v>
      </c>
      <c r="H16" s="2"/>
      <c r="I16" s="2">
        <f aca="true" t="shared" si="3" ref="I16:I33">G16+H16</f>
        <v>5912</v>
      </c>
      <c r="J16" s="2">
        <v>6335</v>
      </c>
      <c r="K16" s="2"/>
      <c r="L16" s="2">
        <f aca="true" t="shared" si="4" ref="L16:L33">J16+K16</f>
        <v>6335</v>
      </c>
      <c r="M16" s="7"/>
      <c r="N16" s="2">
        <f aca="true" t="shared" si="5" ref="N16:N33">F16+M16</f>
        <v>3667</v>
      </c>
    </row>
    <row r="17" spans="1:14" ht="15.75" hidden="1">
      <c r="A17" s="2" t="s">
        <v>4</v>
      </c>
      <c r="B17" s="2">
        <v>5300</v>
      </c>
      <c r="C17" s="2"/>
      <c r="D17" s="2">
        <f t="shared" si="1"/>
        <v>5300</v>
      </c>
      <c r="E17" s="2">
        <v>-1767</v>
      </c>
      <c r="F17" s="2">
        <f t="shared" si="2"/>
        <v>3533</v>
      </c>
      <c r="G17" s="2">
        <v>5698</v>
      </c>
      <c r="H17" s="2"/>
      <c r="I17" s="2">
        <f t="shared" si="3"/>
        <v>5698</v>
      </c>
      <c r="J17" s="2">
        <v>6106</v>
      </c>
      <c r="K17" s="2"/>
      <c r="L17" s="2">
        <f t="shared" si="4"/>
        <v>6106</v>
      </c>
      <c r="M17" s="7"/>
      <c r="N17" s="2">
        <f t="shared" si="5"/>
        <v>3533</v>
      </c>
    </row>
    <row r="18" spans="1:14" ht="15.75" hidden="1">
      <c r="A18" s="2" t="s">
        <v>21</v>
      </c>
      <c r="B18" s="2">
        <v>3500</v>
      </c>
      <c r="C18" s="2"/>
      <c r="D18" s="2">
        <f t="shared" si="1"/>
        <v>3500</v>
      </c>
      <c r="E18" s="2">
        <v>-1167</v>
      </c>
      <c r="F18" s="2">
        <f t="shared" si="2"/>
        <v>2333</v>
      </c>
      <c r="G18" s="2">
        <v>3763</v>
      </c>
      <c r="H18" s="2"/>
      <c r="I18" s="2">
        <f t="shared" si="3"/>
        <v>3763</v>
      </c>
      <c r="J18" s="2">
        <v>4032</v>
      </c>
      <c r="K18" s="2"/>
      <c r="L18" s="2">
        <f t="shared" si="4"/>
        <v>4032</v>
      </c>
      <c r="M18" s="7"/>
      <c r="N18" s="2">
        <f t="shared" si="5"/>
        <v>2333</v>
      </c>
    </row>
    <row r="19" spans="1:14" ht="15.75" hidden="1">
      <c r="A19" s="2" t="s">
        <v>5</v>
      </c>
      <c r="B19" s="2">
        <v>3500</v>
      </c>
      <c r="C19" s="2"/>
      <c r="D19" s="2">
        <f t="shared" si="1"/>
        <v>3500</v>
      </c>
      <c r="E19" s="2">
        <v>-1167</v>
      </c>
      <c r="F19" s="2">
        <f t="shared" si="2"/>
        <v>2333</v>
      </c>
      <c r="G19" s="2">
        <v>3762</v>
      </c>
      <c r="H19" s="2"/>
      <c r="I19" s="2">
        <f t="shared" si="3"/>
        <v>3762</v>
      </c>
      <c r="J19" s="2">
        <v>4031</v>
      </c>
      <c r="K19" s="2"/>
      <c r="L19" s="2">
        <f t="shared" si="4"/>
        <v>4031</v>
      </c>
      <c r="M19" s="7"/>
      <c r="N19" s="2">
        <f t="shared" si="5"/>
        <v>2333</v>
      </c>
    </row>
    <row r="20" spans="1:14" ht="15.75" hidden="1">
      <c r="A20" s="2" t="s">
        <v>6</v>
      </c>
      <c r="B20" s="2">
        <v>6000</v>
      </c>
      <c r="C20" s="2"/>
      <c r="D20" s="2">
        <f t="shared" si="1"/>
        <v>6000</v>
      </c>
      <c r="E20" s="2">
        <v>-2000</v>
      </c>
      <c r="F20" s="2">
        <f t="shared" si="2"/>
        <v>4000</v>
      </c>
      <c r="G20" s="2">
        <v>6450</v>
      </c>
      <c r="H20" s="2"/>
      <c r="I20" s="2">
        <f t="shared" si="3"/>
        <v>6450</v>
      </c>
      <c r="J20" s="2">
        <v>6912</v>
      </c>
      <c r="K20" s="2"/>
      <c r="L20" s="2">
        <f t="shared" si="4"/>
        <v>6912</v>
      </c>
      <c r="M20" s="7"/>
      <c r="N20" s="2">
        <f t="shared" si="5"/>
        <v>4000</v>
      </c>
    </row>
    <row r="21" spans="1:14" ht="15.75" hidden="1">
      <c r="A21" s="2" t="s">
        <v>7</v>
      </c>
      <c r="B21" s="2">
        <v>1500</v>
      </c>
      <c r="C21" s="2"/>
      <c r="D21" s="2">
        <f t="shared" si="1"/>
        <v>1500</v>
      </c>
      <c r="E21" s="2">
        <v>-500</v>
      </c>
      <c r="F21" s="2">
        <f t="shared" si="2"/>
        <v>1000</v>
      </c>
      <c r="G21" s="2">
        <v>1613</v>
      </c>
      <c r="H21" s="2"/>
      <c r="I21" s="2">
        <f t="shared" si="3"/>
        <v>1613</v>
      </c>
      <c r="J21" s="2">
        <v>1729</v>
      </c>
      <c r="K21" s="2"/>
      <c r="L21" s="2">
        <f t="shared" si="4"/>
        <v>1729</v>
      </c>
      <c r="M21" s="7"/>
      <c r="N21" s="2">
        <f t="shared" si="5"/>
        <v>1000</v>
      </c>
    </row>
    <row r="22" spans="1:14" ht="15.75" hidden="1">
      <c r="A22" s="2" t="s">
        <v>8</v>
      </c>
      <c r="B22" s="2">
        <v>975</v>
      </c>
      <c r="C22" s="2"/>
      <c r="D22" s="2">
        <f t="shared" si="1"/>
        <v>975</v>
      </c>
      <c r="E22" s="2">
        <v>-325</v>
      </c>
      <c r="F22" s="2">
        <f t="shared" si="2"/>
        <v>650</v>
      </c>
      <c r="G22" s="2">
        <v>1048</v>
      </c>
      <c r="H22" s="2"/>
      <c r="I22" s="2">
        <f t="shared" si="3"/>
        <v>1048</v>
      </c>
      <c r="J22" s="2">
        <v>1123</v>
      </c>
      <c r="K22" s="2"/>
      <c r="L22" s="2">
        <f t="shared" si="4"/>
        <v>1123</v>
      </c>
      <c r="M22" s="7"/>
      <c r="N22" s="2">
        <f t="shared" si="5"/>
        <v>650</v>
      </c>
    </row>
    <row r="23" spans="1:14" ht="15.75" hidden="1">
      <c r="A23" s="2" t="s">
        <v>9</v>
      </c>
      <c r="B23" s="2">
        <v>750</v>
      </c>
      <c r="C23" s="2"/>
      <c r="D23" s="2">
        <f t="shared" si="1"/>
        <v>750</v>
      </c>
      <c r="E23" s="2">
        <v>-250</v>
      </c>
      <c r="F23" s="2">
        <f t="shared" si="2"/>
        <v>500</v>
      </c>
      <c r="G23" s="2">
        <v>806</v>
      </c>
      <c r="H23" s="2"/>
      <c r="I23" s="2">
        <f t="shared" si="3"/>
        <v>806</v>
      </c>
      <c r="J23" s="2">
        <v>864</v>
      </c>
      <c r="K23" s="2"/>
      <c r="L23" s="2">
        <f t="shared" si="4"/>
        <v>864</v>
      </c>
      <c r="M23" s="7"/>
      <c r="N23" s="2">
        <f t="shared" si="5"/>
        <v>500</v>
      </c>
    </row>
    <row r="24" spans="1:14" ht="15.75" hidden="1">
      <c r="A24" s="2" t="s">
        <v>10</v>
      </c>
      <c r="B24" s="2">
        <v>2425</v>
      </c>
      <c r="C24" s="2"/>
      <c r="D24" s="2">
        <f t="shared" si="1"/>
        <v>2425</v>
      </c>
      <c r="E24" s="2">
        <v>-808</v>
      </c>
      <c r="F24" s="2">
        <f t="shared" si="2"/>
        <v>1617</v>
      </c>
      <c r="G24" s="2">
        <v>2607</v>
      </c>
      <c r="H24" s="2"/>
      <c r="I24" s="2">
        <f t="shared" si="3"/>
        <v>2607</v>
      </c>
      <c r="J24" s="2">
        <v>2794</v>
      </c>
      <c r="K24" s="2"/>
      <c r="L24" s="2">
        <f t="shared" si="4"/>
        <v>2794</v>
      </c>
      <c r="M24" s="7"/>
      <c r="N24" s="2">
        <f t="shared" si="5"/>
        <v>1617</v>
      </c>
    </row>
    <row r="25" spans="1:14" ht="15.75" hidden="1">
      <c r="A25" s="2" t="s">
        <v>11</v>
      </c>
      <c r="B25" s="2">
        <v>2600</v>
      </c>
      <c r="C25" s="2"/>
      <c r="D25" s="2">
        <f t="shared" si="1"/>
        <v>2600</v>
      </c>
      <c r="E25" s="2">
        <v>-867</v>
      </c>
      <c r="F25" s="2">
        <f t="shared" si="2"/>
        <v>1733</v>
      </c>
      <c r="G25" s="2">
        <v>2795</v>
      </c>
      <c r="H25" s="2"/>
      <c r="I25" s="2">
        <f t="shared" si="3"/>
        <v>2795</v>
      </c>
      <c r="J25" s="2">
        <v>2995</v>
      </c>
      <c r="K25" s="2"/>
      <c r="L25" s="2">
        <f t="shared" si="4"/>
        <v>2995</v>
      </c>
      <c r="M25" s="7"/>
      <c r="N25" s="2">
        <f t="shared" si="5"/>
        <v>1733</v>
      </c>
    </row>
    <row r="26" spans="1:14" ht="15.75" hidden="1">
      <c r="A26" s="2" t="s">
        <v>12</v>
      </c>
      <c r="B26" s="2">
        <v>1150</v>
      </c>
      <c r="C26" s="2"/>
      <c r="D26" s="2">
        <f t="shared" si="1"/>
        <v>1150</v>
      </c>
      <c r="E26" s="2">
        <v>-383</v>
      </c>
      <c r="F26" s="2">
        <f t="shared" si="2"/>
        <v>767</v>
      </c>
      <c r="G26" s="2">
        <v>1236</v>
      </c>
      <c r="H26" s="2"/>
      <c r="I26" s="2">
        <f t="shared" si="3"/>
        <v>1236</v>
      </c>
      <c r="J26" s="2">
        <v>1325</v>
      </c>
      <c r="K26" s="2"/>
      <c r="L26" s="2">
        <f t="shared" si="4"/>
        <v>1325</v>
      </c>
      <c r="M26" s="7"/>
      <c r="N26" s="2">
        <f t="shared" si="5"/>
        <v>767</v>
      </c>
    </row>
    <row r="27" spans="1:14" ht="15.75" hidden="1">
      <c r="A27" s="2" t="s">
        <v>19</v>
      </c>
      <c r="B27" s="2">
        <v>1500</v>
      </c>
      <c r="C27" s="2"/>
      <c r="D27" s="2">
        <f t="shared" si="1"/>
        <v>1500</v>
      </c>
      <c r="E27" s="2">
        <v>-500</v>
      </c>
      <c r="F27" s="2">
        <f t="shared" si="2"/>
        <v>1000</v>
      </c>
      <c r="G27" s="2">
        <v>1613</v>
      </c>
      <c r="H27" s="2"/>
      <c r="I27" s="2">
        <f t="shared" si="3"/>
        <v>1613</v>
      </c>
      <c r="J27" s="2">
        <v>1729</v>
      </c>
      <c r="K27" s="2"/>
      <c r="L27" s="2">
        <f t="shared" si="4"/>
        <v>1729</v>
      </c>
      <c r="M27" s="7"/>
      <c r="N27" s="2">
        <f t="shared" si="5"/>
        <v>1000</v>
      </c>
    </row>
    <row r="28" spans="1:14" ht="15.75" hidden="1">
      <c r="A28" s="2" t="s">
        <v>13</v>
      </c>
      <c r="B28" s="2">
        <v>1950</v>
      </c>
      <c r="C28" s="2"/>
      <c r="D28" s="2">
        <f t="shared" si="1"/>
        <v>1950</v>
      </c>
      <c r="E28" s="2">
        <v>-650</v>
      </c>
      <c r="F28" s="2">
        <f t="shared" si="2"/>
        <v>1300</v>
      </c>
      <c r="G28" s="2">
        <v>2096</v>
      </c>
      <c r="H28" s="2"/>
      <c r="I28" s="2">
        <f t="shared" si="3"/>
        <v>2096</v>
      </c>
      <c r="J28" s="2">
        <v>2246</v>
      </c>
      <c r="K28" s="2"/>
      <c r="L28" s="2">
        <f t="shared" si="4"/>
        <v>2246</v>
      </c>
      <c r="M28" s="7"/>
      <c r="N28" s="2">
        <f t="shared" si="5"/>
        <v>1300</v>
      </c>
    </row>
    <row r="29" spans="1:14" ht="15.75" hidden="1">
      <c r="A29" s="2" t="s">
        <v>14</v>
      </c>
      <c r="B29" s="2">
        <v>2800</v>
      </c>
      <c r="C29" s="2"/>
      <c r="D29" s="2">
        <f t="shared" si="1"/>
        <v>2800</v>
      </c>
      <c r="E29" s="2">
        <v>-933</v>
      </c>
      <c r="F29" s="2">
        <f t="shared" si="2"/>
        <v>1867</v>
      </c>
      <c r="G29" s="2">
        <v>3010</v>
      </c>
      <c r="H29" s="2"/>
      <c r="I29" s="2">
        <f t="shared" si="3"/>
        <v>3010</v>
      </c>
      <c r="J29" s="2">
        <v>3226</v>
      </c>
      <c r="K29" s="2"/>
      <c r="L29" s="2">
        <f t="shared" si="4"/>
        <v>3226</v>
      </c>
      <c r="M29" s="7"/>
      <c r="N29" s="2">
        <f t="shared" si="5"/>
        <v>1867</v>
      </c>
    </row>
    <row r="30" spans="1:14" ht="15.75" hidden="1">
      <c r="A30" s="2" t="s">
        <v>15</v>
      </c>
      <c r="B30" s="2">
        <v>1650</v>
      </c>
      <c r="C30" s="2"/>
      <c r="D30" s="2">
        <f t="shared" si="1"/>
        <v>1650</v>
      </c>
      <c r="E30" s="2">
        <v>-550</v>
      </c>
      <c r="F30" s="2">
        <f t="shared" si="2"/>
        <v>1100</v>
      </c>
      <c r="G30" s="2">
        <v>1774</v>
      </c>
      <c r="H30" s="2"/>
      <c r="I30" s="2">
        <f t="shared" si="3"/>
        <v>1774</v>
      </c>
      <c r="J30" s="2">
        <v>1901</v>
      </c>
      <c r="K30" s="2"/>
      <c r="L30" s="2">
        <f t="shared" si="4"/>
        <v>1901</v>
      </c>
      <c r="M30" s="7"/>
      <c r="N30" s="2">
        <f t="shared" si="5"/>
        <v>1100</v>
      </c>
    </row>
    <row r="31" spans="1:14" ht="15.75" hidden="1">
      <c r="A31" s="2" t="s">
        <v>16</v>
      </c>
      <c r="B31" s="2">
        <v>3450</v>
      </c>
      <c r="C31" s="2"/>
      <c r="D31" s="2">
        <f t="shared" si="1"/>
        <v>3450</v>
      </c>
      <c r="E31" s="2">
        <v>-1150</v>
      </c>
      <c r="F31" s="2">
        <f t="shared" si="2"/>
        <v>2300</v>
      </c>
      <c r="G31" s="2">
        <v>3709</v>
      </c>
      <c r="H31" s="2"/>
      <c r="I31" s="2">
        <f t="shared" si="3"/>
        <v>3709</v>
      </c>
      <c r="J31" s="2">
        <v>3975</v>
      </c>
      <c r="K31" s="2"/>
      <c r="L31" s="2">
        <f t="shared" si="4"/>
        <v>3975</v>
      </c>
      <c r="M31" s="7"/>
      <c r="N31" s="2">
        <f t="shared" si="5"/>
        <v>2300</v>
      </c>
    </row>
    <row r="32" spans="1:14" ht="15.75" hidden="1">
      <c r="A32" s="2" t="s">
        <v>17</v>
      </c>
      <c r="B32" s="2">
        <v>1950</v>
      </c>
      <c r="C32" s="2"/>
      <c r="D32" s="2">
        <f t="shared" si="1"/>
        <v>1950</v>
      </c>
      <c r="E32" s="2">
        <v>-650</v>
      </c>
      <c r="F32" s="2">
        <f t="shared" si="2"/>
        <v>1300</v>
      </c>
      <c r="G32" s="2">
        <v>2096</v>
      </c>
      <c r="H32" s="2"/>
      <c r="I32" s="2">
        <f t="shared" si="3"/>
        <v>2096</v>
      </c>
      <c r="J32" s="2">
        <v>2246</v>
      </c>
      <c r="K32" s="2"/>
      <c r="L32" s="2">
        <f t="shared" si="4"/>
        <v>2246</v>
      </c>
      <c r="M32" s="7"/>
      <c r="N32" s="2">
        <f t="shared" si="5"/>
        <v>1300</v>
      </c>
    </row>
    <row r="33" spans="1:14" ht="15.75" hidden="1">
      <c r="A33" s="2" t="s">
        <v>18</v>
      </c>
      <c r="B33" s="2">
        <v>4500</v>
      </c>
      <c r="C33" s="2"/>
      <c r="D33" s="2">
        <f t="shared" si="1"/>
        <v>4500</v>
      </c>
      <c r="E33" s="2">
        <v>-1500</v>
      </c>
      <c r="F33" s="2">
        <f t="shared" si="2"/>
        <v>3000</v>
      </c>
      <c r="G33" s="2">
        <v>4837</v>
      </c>
      <c r="H33" s="2"/>
      <c r="I33" s="2">
        <f t="shared" si="3"/>
        <v>4837</v>
      </c>
      <c r="J33" s="2">
        <v>5183</v>
      </c>
      <c r="K33" s="2"/>
      <c r="L33" s="2">
        <f t="shared" si="4"/>
        <v>5183</v>
      </c>
      <c r="M33" s="7"/>
      <c r="N33" s="2">
        <f t="shared" si="5"/>
        <v>3000</v>
      </c>
    </row>
    <row r="34" spans="1:14" ht="15.75" hidden="1">
      <c r="A34" s="2" t="s">
        <v>1</v>
      </c>
      <c r="B34" s="2">
        <f>SUM(B15:B33)</f>
        <v>60000</v>
      </c>
      <c r="C34" s="2">
        <f>SUM(C15:C33)</f>
        <v>0</v>
      </c>
      <c r="D34" s="2">
        <f>SUM(D15:D33)</f>
        <v>60000</v>
      </c>
      <c r="E34" s="2">
        <f>SUM(E15:E33)</f>
        <v>-20000</v>
      </c>
      <c r="F34" s="2">
        <f>SUM(F15:F33)</f>
        <v>40000</v>
      </c>
      <c r="G34" s="2">
        <f aca="true" t="shared" si="6" ref="G34:N34">SUM(G15:G33)</f>
        <v>64500</v>
      </c>
      <c r="H34" s="2">
        <f t="shared" si="6"/>
        <v>0</v>
      </c>
      <c r="I34" s="2">
        <f t="shared" si="6"/>
        <v>64500</v>
      </c>
      <c r="J34" s="2">
        <f t="shared" si="6"/>
        <v>69120</v>
      </c>
      <c r="K34" s="2">
        <f t="shared" si="6"/>
        <v>0</v>
      </c>
      <c r="L34" s="2">
        <f t="shared" si="6"/>
        <v>69120</v>
      </c>
      <c r="M34" s="2">
        <f t="shared" si="6"/>
        <v>0</v>
      </c>
      <c r="N34" s="2">
        <f t="shared" si="6"/>
        <v>40000</v>
      </c>
    </row>
    <row r="35" ht="12.75" hidden="1"/>
    <row r="36" ht="12.75" hidden="1"/>
    <row r="37" spans="1:14" s="4" customFormat="1" ht="64.5" customHeight="1" hidden="1">
      <c r="A37" s="22" t="s">
        <v>33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2" ht="12.75" customHeight="1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4" ht="36.75" customHeight="1" hidden="1">
      <c r="A39" s="5" t="s">
        <v>2</v>
      </c>
      <c r="B39" s="5" t="s">
        <v>24</v>
      </c>
      <c r="C39" s="5" t="s">
        <v>28</v>
      </c>
      <c r="D39" s="5" t="s">
        <v>24</v>
      </c>
      <c r="E39" s="5" t="s">
        <v>31</v>
      </c>
      <c r="F39" s="5" t="s">
        <v>32</v>
      </c>
      <c r="G39" s="5" t="s">
        <v>25</v>
      </c>
      <c r="H39" s="5" t="s">
        <v>28</v>
      </c>
      <c r="I39" s="5" t="s">
        <v>25</v>
      </c>
      <c r="J39" s="5" t="s">
        <v>26</v>
      </c>
      <c r="K39" s="5" t="s">
        <v>28</v>
      </c>
      <c r="L39" s="5" t="s">
        <v>26</v>
      </c>
      <c r="M39" s="5" t="s">
        <v>35</v>
      </c>
      <c r="N39" s="5" t="s">
        <v>32</v>
      </c>
    </row>
    <row r="40" spans="1:14" ht="15.75" hidden="1">
      <c r="A40" s="2" t="s">
        <v>23</v>
      </c>
      <c r="B40" s="2">
        <v>1417</v>
      </c>
      <c r="C40" s="2">
        <v>-31</v>
      </c>
      <c r="D40" s="2">
        <f aca="true" t="shared" si="7" ref="D40:D60">B40+C40</f>
        <v>1386</v>
      </c>
      <c r="E40" s="2"/>
      <c r="F40" s="2">
        <f>D40+E40</f>
        <v>1386</v>
      </c>
      <c r="G40" s="2">
        <v>1474</v>
      </c>
      <c r="H40" s="2"/>
      <c r="I40" s="2">
        <f aca="true" t="shared" si="8" ref="I40:I59">G40+H40</f>
        <v>1474</v>
      </c>
      <c r="J40" s="2">
        <v>1575</v>
      </c>
      <c r="K40" s="2"/>
      <c r="L40" s="2">
        <f aca="true" t="shared" si="9" ref="L40:L59">J40+K40</f>
        <v>1575</v>
      </c>
      <c r="M40" s="7"/>
      <c r="N40" s="2">
        <f aca="true" t="shared" si="10" ref="N40:N59">F40+M40</f>
        <v>1386</v>
      </c>
    </row>
    <row r="41" spans="1:14" ht="15.75" hidden="1">
      <c r="A41" s="2" t="s">
        <v>22</v>
      </c>
      <c r="B41" s="2">
        <v>1973</v>
      </c>
      <c r="C41" s="2">
        <v>-64</v>
      </c>
      <c r="D41" s="2">
        <f t="shared" si="7"/>
        <v>1909</v>
      </c>
      <c r="E41" s="2"/>
      <c r="F41" s="2">
        <f aca="true" t="shared" si="11" ref="F41:F59">D41+E41</f>
        <v>1909</v>
      </c>
      <c r="G41" s="2">
        <v>2021</v>
      </c>
      <c r="H41" s="2"/>
      <c r="I41" s="2">
        <f t="shared" si="8"/>
        <v>2021</v>
      </c>
      <c r="J41" s="2">
        <v>2162</v>
      </c>
      <c r="K41" s="2"/>
      <c r="L41" s="2">
        <f t="shared" si="9"/>
        <v>2162</v>
      </c>
      <c r="M41" s="7"/>
      <c r="N41" s="2">
        <f t="shared" si="10"/>
        <v>1909</v>
      </c>
    </row>
    <row r="42" spans="1:14" ht="15.75" hidden="1">
      <c r="A42" s="2" t="s">
        <v>3</v>
      </c>
      <c r="B42" s="2">
        <v>1191</v>
      </c>
      <c r="C42" s="2">
        <v>-65</v>
      </c>
      <c r="D42" s="2">
        <f t="shared" si="7"/>
        <v>1126</v>
      </c>
      <c r="E42" s="2"/>
      <c r="F42" s="2">
        <f t="shared" si="11"/>
        <v>1126</v>
      </c>
      <c r="G42" s="2">
        <v>1180</v>
      </c>
      <c r="H42" s="2"/>
      <c r="I42" s="2">
        <f t="shared" si="8"/>
        <v>1180</v>
      </c>
      <c r="J42" s="2">
        <v>1260</v>
      </c>
      <c r="K42" s="2"/>
      <c r="L42" s="2">
        <f t="shared" si="9"/>
        <v>1260</v>
      </c>
      <c r="M42" s="7"/>
      <c r="N42" s="2">
        <f t="shared" si="10"/>
        <v>1126</v>
      </c>
    </row>
    <row r="43" spans="1:14" ht="15.75" hidden="1">
      <c r="A43" s="2" t="s">
        <v>4</v>
      </c>
      <c r="B43" s="2">
        <v>1954</v>
      </c>
      <c r="C43" s="2">
        <v>-85</v>
      </c>
      <c r="D43" s="2">
        <f t="shared" si="7"/>
        <v>1869</v>
      </c>
      <c r="E43" s="2"/>
      <c r="F43" s="2">
        <f t="shared" si="11"/>
        <v>1869</v>
      </c>
      <c r="G43" s="2">
        <v>1970</v>
      </c>
      <c r="H43" s="2"/>
      <c r="I43" s="2">
        <f t="shared" si="8"/>
        <v>1970</v>
      </c>
      <c r="J43" s="2">
        <v>2107</v>
      </c>
      <c r="K43" s="2"/>
      <c r="L43" s="2">
        <f t="shared" si="9"/>
        <v>2107</v>
      </c>
      <c r="M43" s="7"/>
      <c r="N43" s="2">
        <f t="shared" si="10"/>
        <v>1869</v>
      </c>
    </row>
    <row r="44" spans="1:14" ht="15.75" hidden="1">
      <c r="A44" s="2" t="s">
        <v>21</v>
      </c>
      <c r="B44" s="2">
        <v>1360</v>
      </c>
      <c r="C44" s="2">
        <v>-35</v>
      </c>
      <c r="D44" s="2">
        <f t="shared" si="7"/>
        <v>1325</v>
      </c>
      <c r="E44" s="2"/>
      <c r="F44" s="2">
        <f t="shared" si="11"/>
        <v>1325</v>
      </c>
      <c r="G44" s="2">
        <v>1406</v>
      </c>
      <c r="H44" s="2"/>
      <c r="I44" s="2">
        <f t="shared" si="8"/>
        <v>1406</v>
      </c>
      <c r="J44" s="2">
        <v>1503</v>
      </c>
      <c r="K44" s="2"/>
      <c r="L44" s="2">
        <f t="shared" si="9"/>
        <v>1503</v>
      </c>
      <c r="M44" s="7"/>
      <c r="N44" s="2">
        <f t="shared" si="10"/>
        <v>1325</v>
      </c>
    </row>
    <row r="45" spans="1:14" ht="15.75" hidden="1">
      <c r="A45" s="2" t="s">
        <v>5</v>
      </c>
      <c r="B45" s="2">
        <v>1732</v>
      </c>
      <c r="C45" s="2">
        <v>-68</v>
      </c>
      <c r="D45" s="2">
        <f t="shared" si="7"/>
        <v>1664</v>
      </c>
      <c r="E45" s="2"/>
      <c r="F45" s="2">
        <f t="shared" si="11"/>
        <v>1664</v>
      </c>
      <c r="G45" s="2">
        <v>1757</v>
      </c>
      <c r="H45" s="2"/>
      <c r="I45" s="2">
        <f t="shared" si="8"/>
        <v>1757</v>
      </c>
      <c r="J45" s="2">
        <v>1879</v>
      </c>
      <c r="K45" s="2"/>
      <c r="L45" s="2">
        <f t="shared" si="9"/>
        <v>1879</v>
      </c>
      <c r="M45" s="7"/>
      <c r="N45" s="2">
        <f t="shared" si="10"/>
        <v>1664</v>
      </c>
    </row>
    <row r="46" spans="1:14" ht="15.75" hidden="1">
      <c r="A46" s="2" t="s">
        <v>6</v>
      </c>
      <c r="B46" s="2">
        <v>1970</v>
      </c>
      <c r="C46" s="2">
        <v>-77</v>
      </c>
      <c r="D46" s="2">
        <f t="shared" si="7"/>
        <v>1893</v>
      </c>
      <c r="E46" s="2"/>
      <c r="F46" s="2">
        <f t="shared" si="11"/>
        <v>1893</v>
      </c>
      <c r="G46" s="2">
        <v>2000</v>
      </c>
      <c r="H46" s="2"/>
      <c r="I46" s="2">
        <f t="shared" si="8"/>
        <v>2000</v>
      </c>
      <c r="J46" s="2">
        <v>2139</v>
      </c>
      <c r="K46" s="2"/>
      <c r="L46" s="2">
        <f t="shared" si="9"/>
        <v>2139</v>
      </c>
      <c r="M46" s="7"/>
      <c r="N46" s="2">
        <f t="shared" si="10"/>
        <v>1893</v>
      </c>
    </row>
    <row r="47" spans="1:14" ht="15.75" hidden="1">
      <c r="A47" s="2" t="s">
        <v>7</v>
      </c>
      <c r="B47" s="2">
        <v>1233</v>
      </c>
      <c r="C47" s="2">
        <v>-68</v>
      </c>
      <c r="D47" s="2">
        <f t="shared" si="7"/>
        <v>1165</v>
      </c>
      <c r="E47" s="2"/>
      <c r="F47" s="2">
        <f t="shared" si="11"/>
        <v>1165</v>
      </c>
      <c r="G47" s="2">
        <v>1220</v>
      </c>
      <c r="H47" s="2"/>
      <c r="I47" s="2">
        <f t="shared" si="8"/>
        <v>1220</v>
      </c>
      <c r="J47" s="2">
        <v>1303</v>
      </c>
      <c r="K47" s="2"/>
      <c r="L47" s="2">
        <f t="shared" si="9"/>
        <v>1303</v>
      </c>
      <c r="M47" s="7"/>
      <c r="N47" s="2">
        <f t="shared" si="10"/>
        <v>1165</v>
      </c>
    </row>
    <row r="48" spans="1:14" ht="15.75" hidden="1">
      <c r="A48" s="2" t="s">
        <v>8</v>
      </c>
      <c r="B48" s="2">
        <v>1217</v>
      </c>
      <c r="C48" s="2">
        <v>-67</v>
      </c>
      <c r="D48" s="2">
        <f t="shared" si="7"/>
        <v>1150</v>
      </c>
      <c r="E48" s="2"/>
      <c r="F48" s="2">
        <f t="shared" si="11"/>
        <v>1150</v>
      </c>
      <c r="G48" s="2">
        <v>1206</v>
      </c>
      <c r="H48" s="2"/>
      <c r="I48" s="2">
        <f t="shared" si="8"/>
        <v>1206</v>
      </c>
      <c r="J48" s="2">
        <v>1288</v>
      </c>
      <c r="K48" s="2"/>
      <c r="L48" s="2">
        <f t="shared" si="9"/>
        <v>1288</v>
      </c>
      <c r="M48" s="7"/>
      <c r="N48" s="2">
        <f t="shared" si="10"/>
        <v>1150</v>
      </c>
    </row>
    <row r="49" spans="1:14" ht="15.75" hidden="1">
      <c r="A49" s="2" t="s">
        <v>9</v>
      </c>
      <c r="B49" s="2">
        <v>1239</v>
      </c>
      <c r="C49" s="2">
        <v>-67</v>
      </c>
      <c r="D49" s="2">
        <f t="shared" si="7"/>
        <v>1172</v>
      </c>
      <c r="E49" s="2"/>
      <c r="F49" s="2">
        <f t="shared" si="11"/>
        <v>1172</v>
      </c>
      <c r="G49" s="2">
        <v>1227</v>
      </c>
      <c r="H49" s="2"/>
      <c r="I49" s="2">
        <f t="shared" si="8"/>
        <v>1227</v>
      </c>
      <c r="J49" s="2">
        <v>1311</v>
      </c>
      <c r="K49" s="2"/>
      <c r="L49" s="2">
        <f t="shared" si="9"/>
        <v>1311</v>
      </c>
      <c r="M49" s="7"/>
      <c r="N49" s="2">
        <f t="shared" si="10"/>
        <v>1172</v>
      </c>
    </row>
    <row r="50" spans="1:14" ht="15.75" hidden="1">
      <c r="A50" s="2" t="s">
        <v>10</v>
      </c>
      <c r="B50" s="2">
        <v>1331</v>
      </c>
      <c r="C50" s="2">
        <v>-67</v>
      </c>
      <c r="D50" s="2">
        <f t="shared" si="7"/>
        <v>1264</v>
      </c>
      <c r="E50" s="2"/>
      <c r="F50" s="2">
        <f t="shared" si="11"/>
        <v>1264</v>
      </c>
      <c r="G50" s="2">
        <v>1328</v>
      </c>
      <c r="H50" s="2"/>
      <c r="I50" s="2">
        <f t="shared" si="8"/>
        <v>1328</v>
      </c>
      <c r="J50" s="2">
        <v>1419</v>
      </c>
      <c r="K50" s="2"/>
      <c r="L50" s="2">
        <f t="shared" si="9"/>
        <v>1419</v>
      </c>
      <c r="M50" s="7"/>
      <c r="N50" s="2">
        <f t="shared" si="10"/>
        <v>1264</v>
      </c>
    </row>
    <row r="51" spans="1:14" ht="15.75" hidden="1">
      <c r="A51" s="2" t="s">
        <v>11</v>
      </c>
      <c r="B51" s="2">
        <v>1802</v>
      </c>
      <c r="C51" s="2">
        <v>-83</v>
      </c>
      <c r="D51" s="2">
        <f t="shared" si="7"/>
        <v>1719</v>
      </c>
      <c r="E51" s="2"/>
      <c r="F51" s="2">
        <f t="shared" si="11"/>
        <v>1719</v>
      </c>
      <c r="G51" s="2">
        <v>1811</v>
      </c>
      <c r="H51" s="2"/>
      <c r="I51" s="2">
        <f t="shared" si="8"/>
        <v>1811</v>
      </c>
      <c r="J51" s="2">
        <v>1937</v>
      </c>
      <c r="K51" s="2"/>
      <c r="L51" s="2">
        <f t="shared" si="9"/>
        <v>1937</v>
      </c>
      <c r="M51" s="7"/>
      <c r="N51" s="2">
        <f t="shared" si="10"/>
        <v>1719</v>
      </c>
    </row>
    <row r="52" spans="1:14" ht="15.75" hidden="1">
      <c r="A52" s="2" t="s">
        <v>12</v>
      </c>
      <c r="B52" s="2">
        <v>1225</v>
      </c>
      <c r="C52" s="2">
        <v>-69</v>
      </c>
      <c r="D52" s="2">
        <f t="shared" si="7"/>
        <v>1156</v>
      </c>
      <c r="E52" s="2"/>
      <c r="F52" s="2">
        <f t="shared" si="11"/>
        <v>1156</v>
      </c>
      <c r="G52" s="2">
        <v>1210</v>
      </c>
      <c r="H52" s="2"/>
      <c r="I52" s="2">
        <f t="shared" si="8"/>
        <v>1210</v>
      </c>
      <c r="J52" s="2">
        <v>1292</v>
      </c>
      <c r="K52" s="2"/>
      <c r="L52" s="2">
        <f t="shared" si="9"/>
        <v>1292</v>
      </c>
      <c r="M52" s="7"/>
      <c r="N52" s="2">
        <f t="shared" si="10"/>
        <v>1156</v>
      </c>
    </row>
    <row r="53" spans="1:14" ht="15.75" hidden="1">
      <c r="A53" s="2" t="s">
        <v>19</v>
      </c>
      <c r="B53" s="2">
        <v>1268</v>
      </c>
      <c r="C53" s="2">
        <v>-69</v>
      </c>
      <c r="D53" s="2">
        <f t="shared" si="7"/>
        <v>1199</v>
      </c>
      <c r="E53" s="2"/>
      <c r="F53" s="2">
        <f t="shared" si="11"/>
        <v>1199</v>
      </c>
      <c r="G53" s="2">
        <v>1255</v>
      </c>
      <c r="H53" s="2"/>
      <c r="I53" s="2">
        <f t="shared" si="8"/>
        <v>1255</v>
      </c>
      <c r="J53" s="2">
        <v>1341</v>
      </c>
      <c r="K53" s="2"/>
      <c r="L53" s="2">
        <f t="shared" si="9"/>
        <v>1341</v>
      </c>
      <c r="M53" s="7"/>
      <c r="N53" s="2">
        <f t="shared" si="10"/>
        <v>1199</v>
      </c>
    </row>
    <row r="54" spans="1:14" ht="15.75" hidden="1">
      <c r="A54" s="2" t="s">
        <v>13</v>
      </c>
      <c r="B54" s="2">
        <v>1203</v>
      </c>
      <c r="C54" s="2">
        <v>-65</v>
      </c>
      <c r="D54" s="2">
        <f t="shared" si="7"/>
        <v>1138</v>
      </c>
      <c r="E54" s="2"/>
      <c r="F54" s="2">
        <f t="shared" si="11"/>
        <v>1138</v>
      </c>
      <c r="G54" s="2">
        <v>1194</v>
      </c>
      <c r="H54" s="2"/>
      <c r="I54" s="2">
        <f t="shared" si="8"/>
        <v>1194</v>
      </c>
      <c r="J54" s="2">
        <v>1275</v>
      </c>
      <c r="K54" s="2"/>
      <c r="L54" s="2">
        <f t="shared" si="9"/>
        <v>1275</v>
      </c>
      <c r="M54" s="7"/>
      <c r="N54" s="2">
        <f t="shared" si="10"/>
        <v>1138</v>
      </c>
    </row>
    <row r="55" spans="1:14" ht="15.75" hidden="1">
      <c r="A55" s="2" t="s">
        <v>14</v>
      </c>
      <c r="B55" s="2">
        <v>1588</v>
      </c>
      <c r="C55" s="2">
        <v>-64</v>
      </c>
      <c r="D55" s="2">
        <f t="shared" si="7"/>
        <v>1524</v>
      </c>
      <c r="E55" s="2"/>
      <c r="F55" s="2">
        <f t="shared" si="11"/>
        <v>1524</v>
      </c>
      <c r="G55" s="2">
        <v>1609</v>
      </c>
      <c r="H55" s="2"/>
      <c r="I55" s="2">
        <f t="shared" si="8"/>
        <v>1609</v>
      </c>
      <c r="J55" s="2">
        <v>1720</v>
      </c>
      <c r="K55" s="2"/>
      <c r="L55" s="2">
        <f t="shared" si="9"/>
        <v>1720</v>
      </c>
      <c r="M55" s="7"/>
      <c r="N55" s="2">
        <f t="shared" si="10"/>
        <v>1524</v>
      </c>
    </row>
    <row r="56" spans="1:14" ht="15.75" hidden="1">
      <c r="A56" s="2" t="s">
        <v>15</v>
      </c>
      <c r="B56" s="2">
        <v>1207</v>
      </c>
      <c r="C56" s="2">
        <v>-66</v>
      </c>
      <c r="D56" s="2">
        <f t="shared" si="7"/>
        <v>1141</v>
      </c>
      <c r="E56" s="2"/>
      <c r="F56" s="2">
        <f t="shared" si="11"/>
        <v>1141</v>
      </c>
      <c r="G56" s="2">
        <v>1195</v>
      </c>
      <c r="H56" s="2"/>
      <c r="I56" s="2">
        <f t="shared" si="8"/>
        <v>1195</v>
      </c>
      <c r="J56" s="2">
        <v>1276</v>
      </c>
      <c r="K56" s="2"/>
      <c r="L56" s="2">
        <f t="shared" si="9"/>
        <v>1276</v>
      </c>
      <c r="M56" s="7"/>
      <c r="N56" s="2">
        <f t="shared" si="10"/>
        <v>1141</v>
      </c>
    </row>
    <row r="57" spans="1:14" ht="15.75" hidden="1">
      <c r="A57" s="2" t="s">
        <v>16</v>
      </c>
      <c r="B57" s="2">
        <v>1380</v>
      </c>
      <c r="C57" s="2">
        <v>-68</v>
      </c>
      <c r="D57" s="2">
        <f t="shared" si="7"/>
        <v>1312</v>
      </c>
      <c r="E57" s="2"/>
      <c r="F57" s="2">
        <f t="shared" si="11"/>
        <v>1312</v>
      </c>
      <c r="G57" s="2">
        <v>1378</v>
      </c>
      <c r="H57" s="2"/>
      <c r="I57" s="2">
        <f t="shared" si="8"/>
        <v>1378</v>
      </c>
      <c r="J57" s="2">
        <v>1473</v>
      </c>
      <c r="K57" s="2"/>
      <c r="L57" s="2">
        <f t="shared" si="9"/>
        <v>1473</v>
      </c>
      <c r="M57" s="7"/>
      <c r="N57" s="2">
        <f t="shared" si="10"/>
        <v>1312</v>
      </c>
    </row>
    <row r="58" spans="1:14" ht="15.75" hidden="1">
      <c r="A58" s="2" t="s">
        <v>17</v>
      </c>
      <c r="B58" s="2">
        <v>1287</v>
      </c>
      <c r="C58" s="2">
        <v>-72</v>
      </c>
      <c r="D58" s="2">
        <f t="shared" si="7"/>
        <v>1215</v>
      </c>
      <c r="E58" s="2"/>
      <c r="F58" s="2">
        <f t="shared" si="11"/>
        <v>1215</v>
      </c>
      <c r="G58" s="2">
        <v>1273</v>
      </c>
      <c r="H58" s="2"/>
      <c r="I58" s="2">
        <f t="shared" si="8"/>
        <v>1273</v>
      </c>
      <c r="J58" s="2">
        <v>1360</v>
      </c>
      <c r="K58" s="2"/>
      <c r="L58" s="2">
        <f t="shared" si="9"/>
        <v>1360</v>
      </c>
      <c r="M58" s="7"/>
      <c r="N58" s="2">
        <f t="shared" si="10"/>
        <v>1215</v>
      </c>
    </row>
    <row r="59" spans="1:14" ht="15.75" hidden="1">
      <c r="A59" s="2" t="s">
        <v>18</v>
      </c>
      <c r="B59" s="2">
        <v>1582</v>
      </c>
      <c r="C59" s="2">
        <v>-66</v>
      </c>
      <c r="D59" s="2">
        <f t="shared" si="7"/>
        <v>1516</v>
      </c>
      <c r="E59" s="2"/>
      <c r="F59" s="2">
        <f t="shared" si="11"/>
        <v>1516</v>
      </c>
      <c r="G59" s="2">
        <v>1596</v>
      </c>
      <c r="H59" s="2"/>
      <c r="I59" s="2">
        <f t="shared" si="8"/>
        <v>1596</v>
      </c>
      <c r="J59" s="2">
        <v>1707</v>
      </c>
      <c r="K59" s="2"/>
      <c r="L59" s="2">
        <f t="shared" si="9"/>
        <v>1707</v>
      </c>
      <c r="M59" s="7"/>
      <c r="N59" s="2">
        <f t="shared" si="10"/>
        <v>1516</v>
      </c>
    </row>
    <row r="60" spans="1:14" ht="15.75" hidden="1">
      <c r="A60" s="2" t="s">
        <v>1</v>
      </c>
      <c r="B60" s="2">
        <f>SUM(B40:B59)</f>
        <v>29159</v>
      </c>
      <c r="C60" s="2">
        <f>SUM(C40:C59)</f>
        <v>-1316</v>
      </c>
      <c r="D60" s="2">
        <f t="shared" si="7"/>
        <v>27843</v>
      </c>
      <c r="E60" s="2"/>
      <c r="F60" s="2">
        <f>SUM(F40:F59)</f>
        <v>27843</v>
      </c>
      <c r="G60" s="2">
        <f aca="true" t="shared" si="12" ref="G60:N60">SUM(G40:G59)</f>
        <v>29310</v>
      </c>
      <c r="H60" s="2">
        <f t="shared" si="12"/>
        <v>0</v>
      </c>
      <c r="I60" s="2">
        <f t="shared" si="12"/>
        <v>29310</v>
      </c>
      <c r="J60" s="2">
        <f t="shared" si="12"/>
        <v>31327</v>
      </c>
      <c r="K60" s="2">
        <f t="shared" si="12"/>
        <v>0</v>
      </c>
      <c r="L60" s="2">
        <f t="shared" si="12"/>
        <v>31327</v>
      </c>
      <c r="M60" s="2">
        <f t="shared" si="12"/>
        <v>0</v>
      </c>
      <c r="N60" s="2">
        <f t="shared" si="12"/>
        <v>27843</v>
      </c>
    </row>
    <row r="61" ht="12.75" hidden="1"/>
    <row r="62" ht="12.75" hidden="1"/>
    <row r="63" spans="1:10" ht="41.25" customHeight="1" hidden="1">
      <c r="A63" s="22" t="s">
        <v>27</v>
      </c>
      <c r="B63" s="22"/>
      <c r="C63" s="22"/>
      <c r="D63" s="22"/>
      <c r="E63" s="22"/>
      <c r="F63" s="22"/>
      <c r="G63" s="22"/>
      <c r="H63" s="22"/>
      <c r="I63" s="22"/>
      <c r="J63" s="22"/>
    </row>
    <row r="64" spans="2:12" ht="15.75" hidden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67.75" hidden="1">
      <c r="A65" s="5" t="s">
        <v>2</v>
      </c>
      <c r="B65" s="5" t="s">
        <v>24</v>
      </c>
      <c r="C65" s="5" t="s">
        <v>28</v>
      </c>
      <c r="D65" s="5" t="s">
        <v>24</v>
      </c>
      <c r="E65" s="5"/>
      <c r="F65" s="5"/>
      <c r="G65" s="5" t="s">
        <v>25</v>
      </c>
      <c r="H65" s="5" t="s">
        <v>28</v>
      </c>
      <c r="I65" s="5" t="s">
        <v>25</v>
      </c>
      <c r="J65" s="5" t="s">
        <v>26</v>
      </c>
      <c r="K65" s="5" t="s">
        <v>28</v>
      </c>
      <c r="L65" s="5" t="s">
        <v>26</v>
      </c>
    </row>
    <row r="66" spans="1:12" ht="15.75" hidden="1">
      <c r="A66" s="2" t="s">
        <v>23</v>
      </c>
      <c r="B66" s="2">
        <v>24000</v>
      </c>
      <c r="C66" s="2">
        <v>-24000</v>
      </c>
      <c r="D66" s="2">
        <f>B66+C66</f>
        <v>0</v>
      </c>
      <c r="E66" s="2"/>
      <c r="F66" s="2"/>
      <c r="G66" s="2">
        <v>25800</v>
      </c>
      <c r="H66" s="2">
        <v>-25800</v>
      </c>
      <c r="I66" s="2">
        <f>G66+H66</f>
        <v>0</v>
      </c>
      <c r="J66" s="2">
        <v>27658</v>
      </c>
      <c r="K66" s="2">
        <v>-27658</v>
      </c>
      <c r="L66" s="2">
        <f>J66+K66</f>
        <v>0</v>
      </c>
    </row>
    <row r="67" spans="1:12" ht="15.75" hidden="1">
      <c r="A67" s="2" t="s">
        <v>1</v>
      </c>
      <c r="B67" s="2">
        <f>B66</f>
        <v>24000</v>
      </c>
      <c r="C67" s="2">
        <f>C66</f>
        <v>-24000</v>
      </c>
      <c r="D67" s="2">
        <f>B67+C67</f>
        <v>0</v>
      </c>
      <c r="E67" s="2"/>
      <c r="F67" s="2"/>
      <c r="G67" s="2">
        <f>G66</f>
        <v>25800</v>
      </c>
      <c r="H67" s="2">
        <f>H66</f>
        <v>-25800</v>
      </c>
      <c r="I67" s="2">
        <f>G67+H67</f>
        <v>0</v>
      </c>
      <c r="J67" s="2">
        <f>J66</f>
        <v>27658</v>
      </c>
      <c r="K67" s="2">
        <f>K66</f>
        <v>-27658</v>
      </c>
      <c r="L67" s="2">
        <f>J67+K67</f>
        <v>0</v>
      </c>
    </row>
    <row r="68" ht="12.75" hidden="1"/>
    <row r="69" ht="12.75" hidden="1"/>
    <row r="70" ht="12.75" hidden="1"/>
    <row r="71" spans="1:14" ht="15.75" customHeight="1" hidden="1">
      <c r="A71" s="22" t="s">
        <v>29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0" ht="15.75" hidden="1">
      <c r="B72" s="4"/>
      <c r="C72" s="4"/>
      <c r="D72" s="4"/>
      <c r="E72" s="4"/>
      <c r="F72" s="4"/>
      <c r="G72" s="4"/>
      <c r="H72" s="4"/>
      <c r="I72" s="4"/>
      <c r="J72" s="4"/>
    </row>
    <row r="73" spans="4:6" ht="15.75" hidden="1">
      <c r="D73" s="6"/>
      <c r="E73" s="6"/>
      <c r="F73" s="6"/>
    </row>
    <row r="74" spans="1:14" ht="32.25" customHeight="1" hidden="1">
      <c r="A74" s="5" t="s">
        <v>2</v>
      </c>
      <c r="B74" s="19"/>
      <c r="C74" s="19"/>
      <c r="D74" s="5" t="s">
        <v>24</v>
      </c>
      <c r="E74" s="5" t="s">
        <v>31</v>
      </c>
      <c r="F74" s="5" t="s">
        <v>32</v>
      </c>
      <c r="G74" s="5" t="s">
        <v>25</v>
      </c>
      <c r="H74" s="5" t="s">
        <v>28</v>
      </c>
      <c r="I74" s="5" t="s">
        <v>25</v>
      </c>
      <c r="J74" s="5" t="s">
        <v>26</v>
      </c>
      <c r="K74" s="5" t="s">
        <v>28</v>
      </c>
      <c r="L74" s="5" t="s">
        <v>26</v>
      </c>
      <c r="M74" s="5" t="s">
        <v>35</v>
      </c>
      <c r="N74" s="5" t="s">
        <v>32</v>
      </c>
    </row>
    <row r="75" spans="1:14" ht="15.75" hidden="1">
      <c r="A75" s="13" t="s">
        <v>22</v>
      </c>
      <c r="B75" s="12">
        <v>0</v>
      </c>
      <c r="C75" s="9">
        <v>6443</v>
      </c>
      <c r="D75" s="8">
        <v>6443</v>
      </c>
      <c r="E75" s="8">
        <v>-370</v>
      </c>
      <c r="F75" s="8">
        <f>D75+E75</f>
        <v>6073</v>
      </c>
      <c r="G75" s="14"/>
      <c r="H75" s="14"/>
      <c r="I75" s="10"/>
      <c r="J75" s="10"/>
      <c r="K75" s="7"/>
      <c r="L75" s="8">
        <f>B75+C75</f>
        <v>6443</v>
      </c>
      <c r="M75" s="7"/>
      <c r="N75" s="2">
        <f aca="true" t="shared" si="13" ref="N75:N93">F75+M75</f>
        <v>6073</v>
      </c>
    </row>
    <row r="76" spans="1:14" ht="15.75" hidden="1">
      <c r="A76" s="13" t="s">
        <v>3</v>
      </c>
      <c r="B76" s="12">
        <v>0</v>
      </c>
      <c r="C76" s="9">
        <v>19504</v>
      </c>
      <c r="D76" s="8">
        <v>19504</v>
      </c>
      <c r="E76" s="8">
        <v>-17068</v>
      </c>
      <c r="F76" s="8">
        <f aca="true" t="shared" si="14" ref="F76:F93">D76+E76</f>
        <v>2436</v>
      </c>
      <c r="G76" s="14"/>
      <c r="H76" s="14"/>
      <c r="I76" s="10"/>
      <c r="J76" s="10"/>
      <c r="K76" s="7"/>
      <c r="L76" s="8">
        <f aca="true" t="shared" si="15" ref="L76:L93">B76+C76</f>
        <v>19504</v>
      </c>
      <c r="M76" s="7"/>
      <c r="N76" s="2">
        <f t="shared" si="13"/>
        <v>2436</v>
      </c>
    </row>
    <row r="77" spans="1:14" ht="15.75" hidden="1">
      <c r="A77" s="13" t="s">
        <v>4</v>
      </c>
      <c r="B77" s="12">
        <v>0</v>
      </c>
      <c r="C77" s="9">
        <v>12072</v>
      </c>
      <c r="D77" s="8">
        <v>12072</v>
      </c>
      <c r="E77" s="8">
        <v>-8729</v>
      </c>
      <c r="F77" s="8">
        <f t="shared" si="14"/>
        <v>3343</v>
      </c>
      <c r="G77" s="14"/>
      <c r="H77" s="14"/>
      <c r="I77" s="10"/>
      <c r="J77" s="10"/>
      <c r="K77" s="7"/>
      <c r="L77" s="8">
        <f t="shared" si="15"/>
        <v>12072</v>
      </c>
      <c r="M77" s="7"/>
      <c r="N77" s="2">
        <f t="shared" si="13"/>
        <v>3343</v>
      </c>
    </row>
    <row r="78" spans="1:14" ht="15.75" hidden="1">
      <c r="A78" s="13" t="s">
        <v>21</v>
      </c>
      <c r="B78" s="12">
        <v>0</v>
      </c>
      <c r="C78" s="9">
        <v>1668</v>
      </c>
      <c r="D78" s="8">
        <v>1668</v>
      </c>
      <c r="E78" s="8">
        <v>231</v>
      </c>
      <c r="F78" s="8">
        <f t="shared" si="14"/>
        <v>1899</v>
      </c>
      <c r="G78" s="14"/>
      <c r="H78" s="14"/>
      <c r="I78" s="10"/>
      <c r="J78" s="10"/>
      <c r="K78" s="7"/>
      <c r="L78" s="8">
        <f t="shared" si="15"/>
        <v>1668</v>
      </c>
      <c r="M78" s="7"/>
      <c r="N78" s="2">
        <f t="shared" si="13"/>
        <v>1899</v>
      </c>
    </row>
    <row r="79" spans="1:14" ht="15.75" hidden="1">
      <c r="A79" s="13" t="s">
        <v>5</v>
      </c>
      <c r="B79" s="12">
        <v>0</v>
      </c>
      <c r="C79" s="9">
        <v>5335</v>
      </c>
      <c r="D79" s="8">
        <v>5335</v>
      </c>
      <c r="E79" s="8">
        <v>-2638</v>
      </c>
      <c r="F79" s="8">
        <f t="shared" si="14"/>
        <v>2697</v>
      </c>
      <c r="G79" s="14"/>
      <c r="H79" s="14"/>
      <c r="I79" s="10"/>
      <c r="J79" s="10"/>
      <c r="K79" s="7"/>
      <c r="L79" s="8">
        <f t="shared" si="15"/>
        <v>5335</v>
      </c>
      <c r="M79" s="7"/>
      <c r="N79" s="2">
        <f t="shared" si="13"/>
        <v>2697</v>
      </c>
    </row>
    <row r="80" spans="1:14" ht="15.75" hidden="1">
      <c r="A80" s="13" t="s">
        <v>6</v>
      </c>
      <c r="B80" s="12">
        <v>0</v>
      </c>
      <c r="C80" s="9">
        <v>8109</v>
      </c>
      <c r="D80" s="8">
        <v>8109</v>
      </c>
      <c r="E80" s="8">
        <v>192</v>
      </c>
      <c r="F80" s="8">
        <f t="shared" si="14"/>
        <v>8301</v>
      </c>
      <c r="G80" s="14"/>
      <c r="H80" s="14"/>
      <c r="I80" s="10"/>
      <c r="J80" s="10"/>
      <c r="K80" s="7"/>
      <c r="L80" s="8">
        <f t="shared" si="15"/>
        <v>8109</v>
      </c>
      <c r="M80" s="7"/>
      <c r="N80" s="2">
        <f t="shared" si="13"/>
        <v>8301</v>
      </c>
    </row>
    <row r="81" spans="1:14" ht="15.75" hidden="1">
      <c r="A81" s="13" t="s">
        <v>7</v>
      </c>
      <c r="B81" s="12">
        <v>0</v>
      </c>
      <c r="C81" s="9">
        <v>4251</v>
      </c>
      <c r="D81" s="8">
        <v>4251</v>
      </c>
      <c r="E81" s="8">
        <v>1097</v>
      </c>
      <c r="F81" s="8">
        <f t="shared" si="14"/>
        <v>5348</v>
      </c>
      <c r="G81" s="14"/>
      <c r="H81" s="14"/>
      <c r="I81" s="10"/>
      <c r="J81" s="10"/>
      <c r="K81" s="7"/>
      <c r="L81" s="8">
        <f t="shared" si="15"/>
        <v>4251</v>
      </c>
      <c r="M81" s="7"/>
      <c r="N81" s="2">
        <f t="shared" si="13"/>
        <v>5348</v>
      </c>
    </row>
    <row r="82" spans="1:14" ht="15.75" hidden="1">
      <c r="A82" s="13" t="s">
        <v>8</v>
      </c>
      <c r="B82" s="12">
        <v>0</v>
      </c>
      <c r="C82" s="9">
        <v>5963</v>
      </c>
      <c r="D82" s="8">
        <v>5963</v>
      </c>
      <c r="E82" s="8">
        <v>733</v>
      </c>
      <c r="F82" s="8">
        <f t="shared" si="14"/>
        <v>6696</v>
      </c>
      <c r="G82" s="14"/>
      <c r="H82" s="14"/>
      <c r="I82" s="10"/>
      <c r="J82" s="10"/>
      <c r="K82" s="7"/>
      <c r="L82" s="8">
        <f t="shared" si="15"/>
        <v>5963</v>
      </c>
      <c r="M82" s="7"/>
      <c r="N82" s="2">
        <f t="shared" si="13"/>
        <v>6696</v>
      </c>
    </row>
    <row r="83" spans="1:14" ht="15.75" hidden="1">
      <c r="A83" s="15" t="s">
        <v>9</v>
      </c>
      <c r="B83" s="17">
        <v>0</v>
      </c>
      <c r="C83" s="18">
        <v>6468</v>
      </c>
      <c r="D83" s="8">
        <v>6468</v>
      </c>
      <c r="E83" s="8">
        <v>-3366</v>
      </c>
      <c r="F83" s="8">
        <f t="shared" si="14"/>
        <v>3102</v>
      </c>
      <c r="G83" s="11"/>
      <c r="H83" s="11"/>
      <c r="I83" s="16"/>
      <c r="J83" s="10"/>
      <c r="K83" s="7"/>
      <c r="L83" s="8">
        <f t="shared" si="15"/>
        <v>6468</v>
      </c>
      <c r="M83" s="7"/>
      <c r="N83" s="2">
        <f t="shared" si="13"/>
        <v>3102</v>
      </c>
    </row>
    <row r="84" spans="1:14" ht="15.75" hidden="1">
      <c r="A84" s="13" t="s">
        <v>10</v>
      </c>
      <c r="B84" s="12">
        <v>0</v>
      </c>
      <c r="C84" s="9">
        <v>5421</v>
      </c>
      <c r="D84" s="8">
        <v>5421</v>
      </c>
      <c r="E84" s="8">
        <v>-841</v>
      </c>
      <c r="F84" s="8">
        <f t="shared" si="14"/>
        <v>4580</v>
      </c>
      <c r="G84" s="14"/>
      <c r="H84" s="14"/>
      <c r="I84" s="10"/>
      <c r="J84" s="10"/>
      <c r="K84" s="7"/>
      <c r="L84" s="8">
        <f t="shared" si="15"/>
        <v>5421</v>
      </c>
      <c r="M84" s="7"/>
      <c r="N84" s="2">
        <f t="shared" si="13"/>
        <v>4580</v>
      </c>
    </row>
    <row r="85" spans="1:14" ht="15.75" hidden="1">
      <c r="A85" s="15" t="s">
        <v>11</v>
      </c>
      <c r="B85" s="17">
        <v>0</v>
      </c>
      <c r="C85" s="18">
        <v>13442</v>
      </c>
      <c r="D85" s="8">
        <v>13442</v>
      </c>
      <c r="E85" s="8">
        <v>1848</v>
      </c>
      <c r="F85" s="8">
        <f t="shared" si="14"/>
        <v>15290</v>
      </c>
      <c r="G85" s="11"/>
      <c r="H85" s="11"/>
      <c r="I85" s="16"/>
      <c r="J85" s="10"/>
      <c r="K85" s="7"/>
      <c r="L85" s="8">
        <f t="shared" si="15"/>
        <v>13442</v>
      </c>
      <c r="M85" s="7"/>
      <c r="N85" s="2">
        <f t="shared" si="13"/>
        <v>15290</v>
      </c>
    </row>
    <row r="86" spans="1:14" ht="15.75" hidden="1">
      <c r="A86" s="13" t="s">
        <v>12</v>
      </c>
      <c r="B86" s="12">
        <v>0</v>
      </c>
      <c r="C86" s="9">
        <v>7576</v>
      </c>
      <c r="D86" s="8">
        <v>7576</v>
      </c>
      <c r="E86" s="8">
        <v>1568</v>
      </c>
      <c r="F86" s="8">
        <f t="shared" si="14"/>
        <v>9144</v>
      </c>
      <c r="G86" s="14"/>
      <c r="H86" s="14"/>
      <c r="I86" s="10"/>
      <c r="J86" s="10"/>
      <c r="K86" s="7"/>
      <c r="L86" s="8">
        <f t="shared" si="15"/>
        <v>7576</v>
      </c>
      <c r="M86" s="7"/>
      <c r="N86" s="2">
        <f t="shared" si="13"/>
        <v>9144</v>
      </c>
    </row>
    <row r="87" spans="1:14" ht="15.75" hidden="1">
      <c r="A87" s="15" t="s">
        <v>19</v>
      </c>
      <c r="B87" s="17">
        <v>0</v>
      </c>
      <c r="C87" s="18">
        <v>4667</v>
      </c>
      <c r="D87" s="8">
        <v>4667</v>
      </c>
      <c r="E87" s="8">
        <v>1174</v>
      </c>
      <c r="F87" s="8">
        <f t="shared" si="14"/>
        <v>5841</v>
      </c>
      <c r="G87" s="11"/>
      <c r="H87" s="11"/>
      <c r="I87" s="16"/>
      <c r="J87" s="10"/>
      <c r="K87" s="7"/>
      <c r="L87" s="8">
        <f t="shared" si="15"/>
        <v>4667</v>
      </c>
      <c r="M87" s="7"/>
      <c r="N87" s="2">
        <f t="shared" si="13"/>
        <v>5841</v>
      </c>
    </row>
    <row r="88" spans="1:14" ht="15.75" hidden="1">
      <c r="A88" s="13" t="s">
        <v>13</v>
      </c>
      <c r="B88" s="12">
        <v>0</v>
      </c>
      <c r="C88" s="9">
        <v>10941</v>
      </c>
      <c r="D88" s="8">
        <v>10941</v>
      </c>
      <c r="E88" s="8">
        <v>-5537</v>
      </c>
      <c r="F88" s="8">
        <f t="shared" si="14"/>
        <v>5404</v>
      </c>
      <c r="G88" s="14"/>
      <c r="H88" s="14"/>
      <c r="I88" s="10"/>
      <c r="J88" s="10"/>
      <c r="K88" s="7"/>
      <c r="L88" s="8">
        <f t="shared" si="15"/>
        <v>10941</v>
      </c>
      <c r="M88" s="7"/>
      <c r="N88" s="2">
        <f t="shared" si="13"/>
        <v>5404</v>
      </c>
    </row>
    <row r="89" spans="1:14" ht="15.75" hidden="1">
      <c r="A89" s="15" t="s">
        <v>14</v>
      </c>
      <c r="B89" s="17">
        <v>0</v>
      </c>
      <c r="C89" s="18">
        <v>6708</v>
      </c>
      <c r="D89" s="8">
        <v>6708</v>
      </c>
      <c r="E89" s="8">
        <v>-5878</v>
      </c>
      <c r="F89" s="8">
        <f t="shared" si="14"/>
        <v>830</v>
      </c>
      <c r="G89" s="11"/>
      <c r="H89" s="11"/>
      <c r="I89" s="16"/>
      <c r="J89" s="10"/>
      <c r="K89" s="7"/>
      <c r="L89" s="8">
        <f t="shared" si="15"/>
        <v>6708</v>
      </c>
      <c r="M89" s="7"/>
      <c r="N89" s="2">
        <f t="shared" si="13"/>
        <v>830</v>
      </c>
    </row>
    <row r="90" spans="1:14" ht="15.75" hidden="1">
      <c r="A90" s="13" t="s">
        <v>15</v>
      </c>
      <c r="B90" s="12">
        <v>0</v>
      </c>
      <c r="C90" s="9">
        <v>12795</v>
      </c>
      <c r="D90" s="8">
        <v>12795</v>
      </c>
      <c r="E90" s="8">
        <v>-4388</v>
      </c>
      <c r="F90" s="8">
        <f t="shared" si="14"/>
        <v>8407</v>
      </c>
      <c r="G90" s="14"/>
      <c r="H90" s="14"/>
      <c r="I90" s="10"/>
      <c r="J90" s="10"/>
      <c r="K90" s="7"/>
      <c r="L90" s="8">
        <f t="shared" si="15"/>
        <v>12795</v>
      </c>
      <c r="M90" s="7"/>
      <c r="N90" s="2">
        <f t="shared" si="13"/>
        <v>8407</v>
      </c>
    </row>
    <row r="91" spans="1:14" ht="15.75" hidden="1">
      <c r="A91" s="15" t="s">
        <v>16</v>
      </c>
      <c r="B91" s="17">
        <v>0</v>
      </c>
      <c r="C91" s="18">
        <v>12208</v>
      </c>
      <c r="D91" s="8">
        <v>12208</v>
      </c>
      <c r="E91" s="8">
        <v>-8602</v>
      </c>
      <c r="F91" s="8">
        <f t="shared" si="14"/>
        <v>3606</v>
      </c>
      <c r="G91" s="11"/>
      <c r="H91" s="11"/>
      <c r="I91" s="16"/>
      <c r="J91" s="10"/>
      <c r="K91" s="7"/>
      <c r="L91" s="8">
        <f t="shared" si="15"/>
        <v>12208</v>
      </c>
      <c r="M91" s="7"/>
      <c r="N91" s="2">
        <f t="shared" si="13"/>
        <v>3606</v>
      </c>
    </row>
    <row r="92" spans="1:14" ht="15.75" hidden="1">
      <c r="A92" s="13" t="s">
        <v>17</v>
      </c>
      <c r="B92" s="12">
        <v>0</v>
      </c>
      <c r="C92" s="9">
        <v>2545</v>
      </c>
      <c r="D92" s="8">
        <v>2545</v>
      </c>
      <c r="E92" s="8">
        <v>3534</v>
      </c>
      <c r="F92" s="8">
        <f t="shared" si="14"/>
        <v>6079</v>
      </c>
      <c r="G92" s="14"/>
      <c r="H92" s="14"/>
      <c r="I92" s="10"/>
      <c r="J92" s="10"/>
      <c r="K92" s="7"/>
      <c r="L92" s="8">
        <f t="shared" si="15"/>
        <v>2545</v>
      </c>
      <c r="M92" s="7"/>
      <c r="N92" s="2">
        <f t="shared" si="13"/>
        <v>6079</v>
      </c>
    </row>
    <row r="93" spans="1:14" ht="15.75" hidden="1">
      <c r="A93" s="15" t="s">
        <v>18</v>
      </c>
      <c r="B93" s="17">
        <v>0</v>
      </c>
      <c r="C93" s="18">
        <v>9847</v>
      </c>
      <c r="D93" s="8">
        <v>9847</v>
      </c>
      <c r="E93" s="8">
        <v>-8090</v>
      </c>
      <c r="F93" s="8">
        <f t="shared" si="14"/>
        <v>1757</v>
      </c>
      <c r="G93" s="11"/>
      <c r="H93" s="11"/>
      <c r="I93" s="16"/>
      <c r="J93" s="10"/>
      <c r="K93" s="7"/>
      <c r="L93" s="8">
        <f t="shared" si="15"/>
        <v>9847</v>
      </c>
      <c r="M93" s="7"/>
      <c r="N93" s="2">
        <f t="shared" si="13"/>
        <v>1757</v>
      </c>
    </row>
    <row r="94" spans="1:14" ht="15.75" hidden="1">
      <c r="A94" s="13" t="s">
        <v>1</v>
      </c>
      <c r="B94" s="12">
        <v>0</v>
      </c>
      <c r="C94" s="9">
        <f>SUM(C75:C93)</f>
        <v>155963</v>
      </c>
      <c r="D94" s="8">
        <f>SUM(D75:D93)</f>
        <v>155963</v>
      </c>
      <c r="E94" s="8">
        <f>SUM(E75:E93)</f>
        <v>-55130</v>
      </c>
      <c r="F94" s="8">
        <f>SUM(F75:F93)</f>
        <v>100833</v>
      </c>
      <c r="G94" s="8">
        <f aca="true" t="shared" si="16" ref="G94:N94">SUM(G75:G93)</f>
        <v>0</v>
      </c>
      <c r="H94" s="8">
        <f t="shared" si="16"/>
        <v>0</v>
      </c>
      <c r="I94" s="8">
        <f t="shared" si="16"/>
        <v>0</v>
      </c>
      <c r="J94" s="8">
        <f t="shared" si="16"/>
        <v>0</v>
      </c>
      <c r="K94" s="8">
        <f t="shared" si="16"/>
        <v>0</v>
      </c>
      <c r="L94" s="8">
        <f t="shared" si="16"/>
        <v>155963</v>
      </c>
      <c r="M94" s="8">
        <f t="shared" si="16"/>
        <v>0</v>
      </c>
      <c r="N94" s="8">
        <f t="shared" si="16"/>
        <v>100833</v>
      </c>
    </row>
    <row r="95" ht="12.75" hidden="1"/>
    <row r="96" spans="1:14" ht="54" customHeight="1">
      <c r="A96" s="22" t="s">
        <v>39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4" ht="36.75" customHeight="1">
      <c r="A98" s="5" t="s">
        <v>2</v>
      </c>
      <c r="B98" s="5" t="s">
        <v>24</v>
      </c>
      <c r="C98" s="5" t="s">
        <v>28</v>
      </c>
      <c r="D98" s="5" t="s">
        <v>24</v>
      </c>
      <c r="E98" s="5" t="s">
        <v>31</v>
      </c>
      <c r="F98" s="5" t="s">
        <v>32</v>
      </c>
      <c r="G98" s="5" t="s">
        <v>25</v>
      </c>
      <c r="H98" s="5" t="s">
        <v>28</v>
      </c>
      <c r="I98" s="5" t="s">
        <v>25</v>
      </c>
      <c r="J98" s="5" t="s">
        <v>26</v>
      </c>
      <c r="K98" s="5" t="s">
        <v>28</v>
      </c>
      <c r="L98" s="5" t="s">
        <v>26</v>
      </c>
      <c r="M98" s="5" t="s">
        <v>35</v>
      </c>
      <c r="N98" s="5" t="s">
        <v>37</v>
      </c>
    </row>
    <row r="99" spans="1:14" ht="15.75">
      <c r="A99" s="2" t="s">
        <v>22</v>
      </c>
      <c r="B99" s="2">
        <v>1973</v>
      </c>
      <c r="C99" s="2">
        <v>-64</v>
      </c>
      <c r="D99" s="2">
        <f aca="true" t="shared" si="17" ref="D99:D118">B99+C99</f>
        <v>1909</v>
      </c>
      <c r="E99" s="2"/>
      <c r="F99" s="2"/>
      <c r="G99" s="2">
        <v>2021</v>
      </c>
      <c r="H99" s="2"/>
      <c r="I99" s="2">
        <f aca="true" t="shared" si="18" ref="I99:I117">G99+H99</f>
        <v>2021</v>
      </c>
      <c r="J99" s="2">
        <v>2162</v>
      </c>
      <c r="K99" s="2"/>
      <c r="L99" s="2">
        <f aca="true" t="shared" si="19" ref="L99:L117">J99+K99</f>
        <v>2162</v>
      </c>
      <c r="M99" s="2">
        <v>4000</v>
      </c>
      <c r="N99" s="2">
        <f>F99+M99</f>
        <v>4000</v>
      </c>
    </row>
    <row r="100" spans="1:14" ht="15.75">
      <c r="A100" s="2" t="s">
        <v>3</v>
      </c>
      <c r="B100" s="2">
        <v>1191</v>
      </c>
      <c r="C100" s="2">
        <v>-65</v>
      </c>
      <c r="D100" s="2">
        <f t="shared" si="17"/>
        <v>1126</v>
      </c>
      <c r="E100" s="2"/>
      <c r="F100" s="2"/>
      <c r="G100" s="2">
        <v>1180</v>
      </c>
      <c r="H100" s="2"/>
      <c r="I100" s="2">
        <f t="shared" si="18"/>
        <v>1180</v>
      </c>
      <c r="J100" s="2">
        <v>1260</v>
      </c>
      <c r="K100" s="2"/>
      <c r="L100" s="2">
        <f t="shared" si="19"/>
        <v>1260</v>
      </c>
      <c r="M100" s="2">
        <v>11000</v>
      </c>
      <c r="N100" s="2">
        <f aca="true" t="shared" si="20" ref="N100:N117">F100+M100</f>
        <v>11000</v>
      </c>
    </row>
    <row r="101" spans="1:14" ht="15.75">
      <c r="A101" s="2" t="s">
        <v>4</v>
      </c>
      <c r="B101" s="2">
        <v>1954</v>
      </c>
      <c r="C101" s="2">
        <v>-85</v>
      </c>
      <c r="D101" s="2">
        <f t="shared" si="17"/>
        <v>1869</v>
      </c>
      <c r="E101" s="2"/>
      <c r="F101" s="2"/>
      <c r="G101" s="2">
        <v>1970</v>
      </c>
      <c r="H101" s="2"/>
      <c r="I101" s="2">
        <f t="shared" si="18"/>
        <v>1970</v>
      </c>
      <c r="J101" s="2">
        <v>2107</v>
      </c>
      <c r="K101" s="2"/>
      <c r="L101" s="2">
        <f t="shared" si="19"/>
        <v>2107</v>
      </c>
      <c r="M101" s="2">
        <v>10500</v>
      </c>
      <c r="N101" s="2">
        <f t="shared" si="20"/>
        <v>10500</v>
      </c>
    </row>
    <row r="102" spans="1:14" ht="15.75">
      <c r="A102" s="2" t="s">
        <v>21</v>
      </c>
      <c r="B102" s="2">
        <v>1360</v>
      </c>
      <c r="C102" s="2">
        <v>-35</v>
      </c>
      <c r="D102" s="2">
        <f t="shared" si="17"/>
        <v>1325</v>
      </c>
      <c r="E102" s="2"/>
      <c r="F102" s="2"/>
      <c r="G102" s="2">
        <v>1406</v>
      </c>
      <c r="H102" s="2"/>
      <c r="I102" s="2">
        <f t="shared" si="18"/>
        <v>1406</v>
      </c>
      <c r="J102" s="2">
        <v>1503</v>
      </c>
      <c r="K102" s="2"/>
      <c r="L102" s="2">
        <f t="shared" si="19"/>
        <v>1503</v>
      </c>
      <c r="M102" s="2">
        <v>2850</v>
      </c>
      <c r="N102" s="2">
        <f t="shared" si="20"/>
        <v>2850</v>
      </c>
    </row>
    <row r="103" spans="1:14" ht="15.75">
      <c r="A103" s="2" t="s">
        <v>5</v>
      </c>
      <c r="B103" s="2">
        <v>1732</v>
      </c>
      <c r="C103" s="2">
        <v>-68</v>
      </c>
      <c r="D103" s="2">
        <f t="shared" si="17"/>
        <v>1664</v>
      </c>
      <c r="E103" s="2"/>
      <c r="F103" s="2"/>
      <c r="G103" s="2">
        <v>1757</v>
      </c>
      <c r="H103" s="2"/>
      <c r="I103" s="2">
        <f t="shared" si="18"/>
        <v>1757</v>
      </c>
      <c r="J103" s="2">
        <v>1879</v>
      </c>
      <c r="K103" s="2"/>
      <c r="L103" s="2">
        <f t="shared" si="19"/>
        <v>1879</v>
      </c>
      <c r="M103" s="2">
        <v>10200</v>
      </c>
      <c r="N103" s="2">
        <f t="shared" si="20"/>
        <v>10200</v>
      </c>
    </row>
    <row r="104" spans="1:14" ht="15.75">
      <c r="A104" s="2" t="s">
        <v>6</v>
      </c>
      <c r="B104" s="2">
        <v>1970</v>
      </c>
      <c r="C104" s="2">
        <v>-77</v>
      </c>
      <c r="D104" s="2">
        <f t="shared" si="17"/>
        <v>1893</v>
      </c>
      <c r="E104" s="2"/>
      <c r="F104" s="2"/>
      <c r="G104" s="2">
        <v>2000</v>
      </c>
      <c r="H104" s="2"/>
      <c r="I104" s="2">
        <f t="shared" si="18"/>
        <v>2000</v>
      </c>
      <c r="J104" s="2">
        <v>2139</v>
      </c>
      <c r="K104" s="2"/>
      <c r="L104" s="2">
        <f t="shared" si="19"/>
        <v>2139</v>
      </c>
      <c r="M104" s="2">
        <v>6000</v>
      </c>
      <c r="N104" s="2">
        <f t="shared" si="20"/>
        <v>6000</v>
      </c>
    </row>
    <row r="105" spans="1:14" ht="15.75">
      <c r="A105" s="2" t="s">
        <v>7</v>
      </c>
      <c r="B105" s="2">
        <v>1233</v>
      </c>
      <c r="C105" s="2">
        <v>-68</v>
      </c>
      <c r="D105" s="2">
        <f t="shared" si="17"/>
        <v>1165</v>
      </c>
      <c r="E105" s="2"/>
      <c r="F105" s="2"/>
      <c r="G105" s="2">
        <v>1220</v>
      </c>
      <c r="H105" s="2"/>
      <c r="I105" s="2">
        <f t="shared" si="18"/>
        <v>1220</v>
      </c>
      <c r="J105" s="2">
        <v>1303</v>
      </c>
      <c r="K105" s="2"/>
      <c r="L105" s="2">
        <f t="shared" si="19"/>
        <v>1303</v>
      </c>
      <c r="M105" s="2">
        <v>7300</v>
      </c>
      <c r="N105" s="2">
        <f t="shared" si="20"/>
        <v>7300</v>
      </c>
    </row>
    <row r="106" spans="1:14" ht="15.75">
      <c r="A106" s="2" t="s">
        <v>8</v>
      </c>
      <c r="B106" s="2">
        <v>1217</v>
      </c>
      <c r="C106" s="2">
        <v>-67</v>
      </c>
      <c r="D106" s="2">
        <f t="shared" si="17"/>
        <v>1150</v>
      </c>
      <c r="E106" s="2"/>
      <c r="F106" s="2"/>
      <c r="G106" s="2">
        <v>1206</v>
      </c>
      <c r="H106" s="2"/>
      <c r="I106" s="2">
        <f t="shared" si="18"/>
        <v>1206</v>
      </c>
      <c r="J106" s="2">
        <v>1288</v>
      </c>
      <c r="K106" s="2"/>
      <c r="L106" s="2">
        <f t="shared" si="19"/>
        <v>1288</v>
      </c>
      <c r="M106" s="2">
        <v>1500</v>
      </c>
      <c r="N106" s="2">
        <f t="shared" si="20"/>
        <v>1500</v>
      </c>
    </row>
    <row r="107" spans="1:14" ht="15.75">
      <c r="A107" s="2" t="s">
        <v>9</v>
      </c>
      <c r="B107" s="2">
        <v>1239</v>
      </c>
      <c r="C107" s="2">
        <v>-67</v>
      </c>
      <c r="D107" s="2">
        <f t="shared" si="17"/>
        <v>1172</v>
      </c>
      <c r="E107" s="2"/>
      <c r="F107" s="2"/>
      <c r="G107" s="2">
        <v>1227</v>
      </c>
      <c r="H107" s="2"/>
      <c r="I107" s="2">
        <f t="shared" si="18"/>
        <v>1227</v>
      </c>
      <c r="J107" s="2">
        <v>1311</v>
      </c>
      <c r="K107" s="2"/>
      <c r="L107" s="2">
        <f t="shared" si="19"/>
        <v>1311</v>
      </c>
      <c r="M107" s="2">
        <v>2300</v>
      </c>
      <c r="N107" s="2">
        <f t="shared" si="20"/>
        <v>2300</v>
      </c>
    </row>
    <row r="108" spans="1:14" ht="15.75">
      <c r="A108" s="2" t="s">
        <v>10</v>
      </c>
      <c r="B108" s="2">
        <v>1331</v>
      </c>
      <c r="C108" s="2">
        <v>-67</v>
      </c>
      <c r="D108" s="2">
        <f t="shared" si="17"/>
        <v>1264</v>
      </c>
      <c r="E108" s="2"/>
      <c r="F108" s="2"/>
      <c r="G108" s="2">
        <v>1328</v>
      </c>
      <c r="H108" s="2"/>
      <c r="I108" s="2">
        <f t="shared" si="18"/>
        <v>1328</v>
      </c>
      <c r="J108" s="2">
        <v>1419</v>
      </c>
      <c r="K108" s="2"/>
      <c r="L108" s="2">
        <f t="shared" si="19"/>
        <v>1419</v>
      </c>
      <c r="M108" s="2">
        <v>2500</v>
      </c>
      <c r="N108" s="2">
        <f t="shared" si="20"/>
        <v>2500</v>
      </c>
    </row>
    <row r="109" spans="1:14" ht="15.75">
      <c r="A109" s="2" t="s">
        <v>11</v>
      </c>
      <c r="B109" s="2">
        <v>1802</v>
      </c>
      <c r="C109" s="2">
        <v>-83</v>
      </c>
      <c r="D109" s="2">
        <f t="shared" si="17"/>
        <v>1719</v>
      </c>
      <c r="E109" s="2"/>
      <c r="F109" s="2"/>
      <c r="G109" s="2">
        <v>1811</v>
      </c>
      <c r="H109" s="2"/>
      <c r="I109" s="2">
        <f t="shared" si="18"/>
        <v>1811</v>
      </c>
      <c r="J109" s="2">
        <v>1937</v>
      </c>
      <c r="K109" s="2"/>
      <c r="L109" s="2">
        <f t="shared" si="19"/>
        <v>1937</v>
      </c>
      <c r="M109" s="2">
        <v>2350</v>
      </c>
      <c r="N109" s="2">
        <f t="shared" si="20"/>
        <v>2350</v>
      </c>
    </row>
    <row r="110" spans="1:14" ht="15.75">
      <c r="A110" s="2" t="s">
        <v>12</v>
      </c>
      <c r="B110" s="2">
        <v>1225</v>
      </c>
      <c r="C110" s="2">
        <v>-69</v>
      </c>
      <c r="D110" s="2">
        <f t="shared" si="17"/>
        <v>1156</v>
      </c>
      <c r="E110" s="2"/>
      <c r="F110" s="2"/>
      <c r="G110" s="2">
        <v>1210</v>
      </c>
      <c r="H110" s="2"/>
      <c r="I110" s="2">
        <f t="shared" si="18"/>
        <v>1210</v>
      </c>
      <c r="J110" s="2">
        <v>1292</v>
      </c>
      <c r="K110" s="2"/>
      <c r="L110" s="2">
        <f t="shared" si="19"/>
        <v>1292</v>
      </c>
      <c r="M110" s="2">
        <v>1000</v>
      </c>
      <c r="N110" s="2">
        <f t="shared" si="20"/>
        <v>1000</v>
      </c>
    </row>
    <row r="111" spans="1:14" ht="15.75">
      <c r="A111" s="2" t="s">
        <v>19</v>
      </c>
      <c r="B111" s="2">
        <v>1268</v>
      </c>
      <c r="C111" s="2">
        <v>-69</v>
      </c>
      <c r="D111" s="2">
        <f t="shared" si="17"/>
        <v>1199</v>
      </c>
      <c r="E111" s="2"/>
      <c r="F111" s="2"/>
      <c r="G111" s="2">
        <v>1255</v>
      </c>
      <c r="H111" s="2"/>
      <c r="I111" s="2">
        <f t="shared" si="18"/>
        <v>1255</v>
      </c>
      <c r="J111" s="2">
        <v>1341</v>
      </c>
      <c r="K111" s="2"/>
      <c r="L111" s="2">
        <f t="shared" si="19"/>
        <v>1341</v>
      </c>
      <c r="M111" s="2">
        <v>1600</v>
      </c>
      <c r="N111" s="2">
        <f t="shared" si="20"/>
        <v>1600</v>
      </c>
    </row>
    <row r="112" spans="1:14" ht="15.75">
      <c r="A112" s="2" t="s">
        <v>13</v>
      </c>
      <c r="B112" s="2">
        <v>1203</v>
      </c>
      <c r="C112" s="2">
        <v>-65</v>
      </c>
      <c r="D112" s="2">
        <f t="shared" si="17"/>
        <v>1138</v>
      </c>
      <c r="E112" s="2"/>
      <c r="F112" s="2"/>
      <c r="G112" s="2">
        <v>1194</v>
      </c>
      <c r="H112" s="2"/>
      <c r="I112" s="2">
        <f t="shared" si="18"/>
        <v>1194</v>
      </c>
      <c r="J112" s="2">
        <v>1275</v>
      </c>
      <c r="K112" s="2"/>
      <c r="L112" s="2">
        <f t="shared" si="19"/>
        <v>1275</v>
      </c>
      <c r="M112" s="2">
        <v>6000</v>
      </c>
      <c r="N112" s="2">
        <f t="shared" si="20"/>
        <v>6000</v>
      </c>
    </row>
    <row r="113" spans="1:14" ht="15.75">
      <c r="A113" s="2" t="s">
        <v>14</v>
      </c>
      <c r="B113" s="2">
        <v>1588</v>
      </c>
      <c r="C113" s="2">
        <v>-64</v>
      </c>
      <c r="D113" s="2">
        <f t="shared" si="17"/>
        <v>1524</v>
      </c>
      <c r="E113" s="2"/>
      <c r="F113" s="2"/>
      <c r="G113" s="2">
        <v>1609</v>
      </c>
      <c r="H113" s="2"/>
      <c r="I113" s="2">
        <f t="shared" si="18"/>
        <v>1609</v>
      </c>
      <c r="J113" s="2">
        <v>1720</v>
      </c>
      <c r="K113" s="2"/>
      <c r="L113" s="2">
        <f t="shared" si="19"/>
        <v>1720</v>
      </c>
      <c r="M113" s="2">
        <f>5600+2000</f>
        <v>7600</v>
      </c>
      <c r="N113" s="20">
        <v>5600</v>
      </c>
    </row>
    <row r="114" spans="1:14" ht="15.75">
      <c r="A114" s="2" t="s">
        <v>15</v>
      </c>
      <c r="B114" s="2">
        <v>1207</v>
      </c>
      <c r="C114" s="2">
        <v>-66</v>
      </c>
      <c r="D114" s="2">
        <f t="shared" si="17"/>
        <v>1141</v>
      </c>
      <c r="E114" s="2"/>
      <c r="F114" s="2"/>
      <c r="G114" s="2">
        <v>1195</v>
      </c>
      <c r="H114" s="2"/>
      <c r="I114" s="2">
        <f t="shared" si="18"/>
        <v>1195</v>
      </c>
      <c r="J114" s="2">
        <v>1276</v>
      </c>
      <c r="K114" s="2"/>
      <c r="L114" s="2">
        <f t="shared" si="19"/>
        <v>1276</v>
      </c>
      <c r="M114" s="2">
        <v>1400</v>
      </c>
      <c r="N114" s="2">
        <f t="shared" si="20"/>
        <v>1400</v>
      </c>
    </row>
    <row r="115" spans="1:14" ht="15.75">
      <c r="A115" s="2" t="s">
        <v>16</v>
      </c>
      <c r="B115" s="2">
        <v>1380</v>
      </c>
      <c r="C115" s="2">
        <v>-68</v>
      </c>
      <c r="D115" s="2">
        <f t="shared" si="17"/>
        <v>1312</v>
      </c>
      <c r="E115" s="2"/>
      <c r="F115" s="2"/>
      <c r="G115" s="2">
        <v>1378</v>
      </c>
      <c r="H115" s="2"/>
      <c r="I115" s="2">
        <f t="shared" si="18"/>
        <v>1378</v>
      </c>
      <c r="J115" s="2">
        <v>1473</v>
      </c>
      <c r="K115" s="2"/>
      <c r="L115" s="2">
        <f t="shared" si="19"/>
        <v>1473</v>
      </c>
      <c r="M115" s="2">
        <v>22100</v>
      </c>
      <c r="N115" s="2">
        <f t="shared" si="20"/>
        <v>22100</v>
      </c>
    </row>
    <row r="116" spans="1:14" ht="15.75">
      <c r="A116" s="2" t="s">
        <v>17</v>
      </c>
      <c r="B116" s="2">
        <v>1287</v>
      </c>
      <c r="C116" s="2">
        <v>-72</v>
      </c>
      <c r="D116" s="2">
        <f t="shared" si="17"/>
        <v>1215</v>
      </c>
      <c r="E116" s="2"/>
      <c r="F116" s="2"/>
      <c r="G116" s="2">
        <v>1273</v>
      </c>
      <c r="H116" s="2"/>
      <c r="I116" s="2">
        <f t="shared" si="18"/>
        <v>1273</v>
      </c>
      <c r="J116" s="2">
        <v>1360</v>
      </c>
      <c r="K116" s="2"/>
      <c r="L116" s="2">
        <f t="shared" si="19"/>
        <v>1360</v>
      </c>
      <c r="M116" s="2">
        <v>1000</v>
      </c>
      <c r="N116" s="2">
        <f t="shared" si="20"/>
        <v>1000</v>
      </c>
    </row>
    <row r="117" spans="1:14" ht="15.75">
      <c r="A117" s="2" t="s">
        <v>18</v>
      </c>
      <c r="B117" s="2">
        <v>1582</v>
      </c>
      <c r="C117" s="2">
        <v>-66</v>
      </c>
      <c r="D117" s="2">
        <f t="shared" si="17"/>
        <v>1516</v>
      </c>
      <c r="E117" s="2"/>
      <c r="F117" s="2"/>
      <c r="G117" s="2">
        <v>1596</v>
      </c>
      <c r="H117" s="2"/>
      <c r="I117" s="2">
        <f t="shared" si="18"/>
        <v>1596</v>
      </c>
      <c r="J117" s="2">
        <v>1707</v>
      </c>
      <c r="K117" s="2"/>
      <c r="L117" s="2">
        <f t="shared" si="19"/>
        <v>1707</v>
      </c>
      <c r="M117" s="2">
        <v>10800</v>
      </c>
      <c r="N117" s="2">
        <f t="shared" si="20"/>
        <v>10800</v>
      </c>
    </row>
    <row r="118" spans="1:14" ht="15.75">
      <c r="A118" s="2" t="s">
        <v>1</v>
      </c>
      <c r="B118" s="2">
        <f>SUM(B99:B117)</f>
        <v>27742</v>
      </c>
      <c r="C118" s="2">
        <f>SUM(C99:C117)</f>
        <v>-1285</v>
      </c>
      <c r="D118" s="2">
        <f t="shared" si="17"/>
        <v>26457</v>
      </c>
      <c r="E118" s="2"/>
      <c r="F118" s="2">
        <f aca="true" t="shared" si="21" ref="F118:N118">SUM(F99:F117)</f>
        <v>0</v>
      </c>
      <c r="G118" s="2">
        <f t="shared" si="21"/>
        <v>27836</v>
      </c>
      <c r="H118" s="2">
        <f t="shared" si="21"/>
        <v>0</v>
      </c>
      <c r="I118" s="2">
        <f t="shared" si="21"/>
        <v>27836</v>
      </c>
      <c r="J118" s="2">
        <f t="shared" si="21"/>
        <v>29752</v>
      </c>
      <c r="K118" s="2">
        <f t="shared" si="21"/>
        <v>0</v>
      </c>
      <c r="L118" s="2">
        <f t="shared" si="21"/>
        <v>29752</v>
      </c>
      <c r="M118" s="2">
        <f t="shared" si="21"/>
        <v>112000</v>
      </c>
      <c r="N118" s="20">
        <f t="shared" si="21"/>
        <v>110000</v>
      </c>
    </row>
  </sheetData>
  <sheetProtection/>
  <mergeCells count="12">
    <mergeCell ref="A71:N71"/>
    <mergeCell ref="A9:L9"/>
    <mergeCell ref="A8:N8"/>
    <mergeCell ref="A96:N96"/>
    <mergeCell ref="A12:N12"/>
    <mergeCell ref="A1:N1"/>
    <mergeCell ref="A2:N2"/>
    <mergeCell ref="A3:N3"/>
    <mergeCell ref="A63:J63"/>
    <mergeCell ref="A37:N37"/>
    <mergeCell ref="A6:N6"/>
    <mergeCell ref="A7:J7"/>
  </mergeCells>
  <printOptions horizontalCentered="1"/>
  <pageMargins left="0.7874015748031497" right="0.22" top="0.9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2009-12-24T06:42:35Z</cp:lastPrinted>
  <dcterms:created xsi:type="dcterms:W3CDTF">2004-12-08T05:54:04Z</dcterms:created>
  <dcterms:modified xsi:type="dcterms:W3CDTF">2009-12-25T11:50:23Z</dcterms:modified>
  <cp:category/>
  <cp:version/>
  <cp:contentType/>
  <cp:contentStatus/>
</cp:coreProperties>
</file>